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<sst xmlns="http://schemas.openxmlformats.org/spreadsheetml/2006/main" count="37" uniqueCount="37">
  <si>
    <t>Станом на 08.04.2019</t>
  </si>
  <si>
    <t xml:space="preserve">Аналіз фінансування установ на 05.04.2019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</si>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</sst>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/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  <col min="12" max="12" width="12.5703125" bestFit="1" customWidth="1"/>
    <col min="13" max="13" width="9.28515625" bestFit="1" customWidth="1"/>
    <col min="14" max="14" width="12.5703125" bestFit="1" customWidth="1"/>
    <col min="15" max="15" width="11.5703125" bestFit="1" customWidth="1"/>
    <col min="16" max="16" width="9.28515625" bestFit="1" customWidth="1"/>
  </cols>
  <sheetData>
    <row r="1" spans="1:16">
      <c r="A1" t="s">
        <v>0</v>
      </c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20</v>
      </c>
      <c r="B8" s="6" t="s">
        <v>21</v>
      </c>
      <c r="C8" s="7">
        <v>2059550</v>
      </c>
      <c r="D8" s="7">
        <v>2282700</v>
      </c>
      <c r="E8" s="7">
        <v>811091</v>
      </c>
      <c r="F8" s="7">
        <v>541747.74</v>
      </c>
      <c r="G8" s="7">
        <v>0</v>
      </c>
      <c r="H8" s="7">
        <v>541747.74</v>
      </c>
      <c r="I8" s="7">
        <v>0</v>
      </c>
      <c r="J8" s="7">
        <v>0</v>
      </c>
      <c r="K8" s="7">
        <f>E8-F8</f>
        <v>269343.26</v>
      </c>
      <c r="L8" s="7">
        <f>D8-F8</f>
        <v>1740952.26</v>
      </c>
      <c r="M8" s="7">
        <f>IF(E8=0,0,(F8/E8)*100)</f>
        <v>66.792473347626839</v>
      </c>
      <c r="N8" s="7">
        <f>D8-H8</f>
        <v>1740952.26</v>
      </c>
      <c r="O8" s="7">
        <f>E8-H8</f>
        <v>269343.26</v>
      </c>
      <c r="P8" s="7">
        <f>IF(E8=0,0,(H8/E8)*100)</f>
        <v>66.792473347626839</v>
      </c>
    </row>
    <row r="9" spans="1:16">
      <c r="A9" s="5" t="s">
        <v>22</v>
      </c>
      <c r="B9" s="6" t="s">
        <v>23</v>
      </c>
      <c r="C9" s="7">
        <v>155431409</v>
      </c>
      <c r="D9" s="7">
        <v>159343696</v>
      </c>
      <c r="E9" s="7">
        <v>58068544</v>
      </c>
      <c r="F9" s="7">
        <v>37687308.539999999</v>
      </c>
      <c r="G9" s="7">
        <v>0</v>
      </c>
      <c r="H9" s="7">
        <v>36465526.710000001</v>
      </c>
      <c r="I9" s="7">
        <v>1221781.83</v>
      </c>
      <c r="J9" s="7">
        <v>687307.04999999993</v>
      </c>
      <c r="K9" s="7">
        <f>E9-F9</f>
        <v>20381235.460000001</v>
      </c>
      <c r="L9" s="7">
        <f>D9-F9</f>
        <v>121656387.46000001</v>
      </c>
      <c r="M9" s="7">
        <f>IF(E9=0,0,(F9/E9)*100)</f>
        <v>64.901418124070759</v>
      </c>
      <c r="N9" s="7">
        <f>D9-H9</f>
        <v>122878169.28999999</v>
      </c>
      <c r="O9" s="7">
        <f>E9-H9</f>
        <v>21603017.289999999</v>
      </c>
      <c r="P9" s="7">
        <f>IF(E9=0,0,(H9/E9)*100)</f>
        <v>62.797384260228739</v>
      </c>
    </row>
    <row r="10" spans="1:16">
      <c r="A10" s="5" t="s">
        <v>24</v>
      </c>
      <c r="B10" s="6" t="s">
        <v>25</v>
      </c>
      <c r="C10" s="7">
        <v>70669739</v>
      </c>
      <c r="D10" s="7">
        <v>71571902</v>
      </c>
      <c r="E10" s="7">
        <v>25152210</v>
      </c>
      <c r="F10" s="7">
        <v>15838651.25</v>
      </c>
      <c r="G10" s="7">
        <v>0</v>
      </c>
      <c r="H10" s="7">
        <v>15244727.750000002</v>
      </c>
      <c r="I10" s="7">
        <v>593923.5</v>
      </c>
      <c r="J10" s="7">
        <v>276356.96000000002</v>
      </c>
      <c r="K10" s="7">
        <f>E10-F10</f>
        <v>9313558.75</v>
      </c>
      <c r="L10" s="7">
        <f>D10-F10</f>
        <v>55733250.75</v>
      </c>
      <c r="M10" s="7">
        <f>IF(E10=0,0,(F10/E10)*100)</f>
        <v>62.97121107846985</v>
      </c>
      <c r="N10" s="7">
        <f>D10-H10</f>
        <v>56327174.25</v>
      </c>
      <c r="O10" s="7">
        <f>E10-H10</f>
        <v>9907482.2499999981</v>
      </c>
      <c r="P10" s="7">
        <f>IF(E10=0,0,(H10/E10)*100)</f>
        <v>60.609893723056551</v>
      </c>
    </row>
    <row r="11" spans="1:16">
      <c r="A11" s="5" t="s">
        <v>26</v>
      </c>
      <c r="B11" s="6" t="s">
        <v>27</v>
      </c>
      <c r="C11" s="7">
        <v>121880137</v>
      </c>
      <c r="D11" s="7">
        <v>121056284</v>
      </c>
      <c r="E11" s="7">
        <v>52133724.68</v>
      </c>
      <c r="F11" s="7">
        <v>38306453.299999997</v>
      </c>
      <c r="G11" s="7">
        <v>0</v>
      </c>
      <c r="H11" s="7">
        <v>38238297.789999999</v>
      </c>
      <c r="I11" s="7">
        <v>68155.510000000009</v>
      </c>
      <c r="J11" s="7">
        <v>4843970.6399999997</v>
      </c>
      <c r="K11" s="7">
        <f>E11-F11</f>
        <v>13827271.380000003</v>
      </c>
      <c r="L11" s="7">
        <f>D11-F11</f>
        <v>82749830.700000003</v>
      </c>
      <c r="M11" s="7">
        <f>IF(E11=0,0,(F11/E11)*100)</f>
        <v>73.47730003011938</v>
      </c>
      <c r="N11" s="7">
        <f>D11-H11</f>
        <v>82817986.210000008</v>
      </c>
      <c r="O11" s="7">
        <f>E11-H11</f>
        <v>13895426.890000001</v>
      </c>
      <c r="P11" s="7">
        <f>IF(E11=0,0,(H11/E11)*100)</f>
        <v>73.346567936031846</v>
      </c>
    </row>
    <row r="12" spans="1:16">
      <c r="A12" s="5" t="s">
        <v>28</v>
      </c>
      <c r="B12" s="6" t="s">
        <v>29</v>
      </c>
      <c r="C12" s="7">
        <v>18469554</v>
      </c>
      <c r="D12" s="7">
        <v>18502253</v>
      </c>
      <c r="E12" s="7">
        <v>6068992</v>
      </c>
      <c r="F12" s="7">
        <v>4216094.46</v>
      </c>
      <c r="G12" s="7">
        <v>0</v>
      </c>
      <c r="H12" s="7">
        <v>4129822.1799999997</v>
      </c>
      <c r="I12" s="7">
        <v>86272.28</v>
      </c>
      <c r="J12" s="7">
        <v>11696.26</v>
      </c>
      <c r="K12" s="7">
        <f>E12-F12</f>
        <v>1852897.54</v>
      </c>
      <c r="L12" s="7">
        <f>D12-F12</f>
        <v>14286158.539999999</v>
      </c>
      <c r="M12" s="7">
        <f>IF(E12=0,0,(F12/E12)*100)</f>
        <v>69.469435122010381</v>
      </c>
      <c r="N12" s="7">
        <f>D12-H12</f>
        <v>14372430.82</v>
      </c>
      <c r="O12" s="7">
        <f>E12-H12</f>
        <v>1939169.8200000003</v>
      </c>
      <c r="P12" s="7">
        <f>IF(E12=0,0,(H12/E12)*100)</f>
        <v>68.047909438667901</v>
      </c>
    </row>
    <row r="13" spans="1:16">
      <c r="A13" s="5" t="s">
        <v>30</v>
      </c>
      <c r="B13" s="6" t="s">
        <v>31</v>
      </c>
      <c r="C13" s="7">
        <v>2523231</v>
      </c>
      <c r="D13" s="7">
        <v>2871717</v>
      </c>
      <c r="E13" s="7">
        <v>1234900</v>
      </c>
      <c r="F13" s="7">
        <v>674228.41</v>
      </c>
      <c r="G13" s="7">
        <v>0</v>
      </c>
      <c r="H13" s="7">
        <v>671628.41</v>
      </c>
      <c r="I13" s="7">
        <v>2600</v>
      </c>
      <c r="J13" s="7">
        <v>0</v>
      </c>
      <c r="K13" s="7">
        <f>E13-F13</f>
        <v>560671.59</v>
      </c>
      <c r="L13" s="7">
        <f>D13-F13</f>
        <v>2197488.59</v>
      </c>
      <c r="M13" s="7">
        <f>IF(E13=0,0,(F13/E13)*100)</f>
        <v>54.59781439792696</v>
      </c>
      <c r="N13" s="7">
        <f>D13-H13</f>
        <v>2200088.59</v>
      </c>
      <c r="O13" s="7">
        <f>E13-H13</f>
        <v>563271.59</v>
      </c>
      <c r="P13" s="7">
        <f>IF(E13=0,0,(H13/E13)*100)</f>
        <v>54.387271034091832</v>
      </c>
    </row>
    <row r="14" spans="1:16">
      <c r="A14" s="5" t="s">
        <v>32</v>
      </c>
      <c r="B14" s="6" t="s">
        <v>33</v>
      </c>
      <c r="C14" s="7">
        <v>4243150</v>
      </c>
      <c r="D14" s="7">
        <v>4243150</v>
      </c>
      <c r="E14" s="7">
        <v>1643150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1643150</v>
      </c>
      <c r="L14" s="7">
        <f>D14-F14</f>
        <v>4243150</v>
      </c>
      <c r="M14" s="7">
        <f>IF(E14=0,0,(F14/E14)*100)</f>
        <v>0</v>
      </c>
      <c r="N14" s="7">
        <f>D14-H14</f>
        <v>4243150</v>
      </c>
      <c r="O14" s="7">
        <f>E14-H14</f>
        <v>1643150</v>
      </c>
      <c r="P14" s="7">
        <f>IF(E14=0,0,(H14/E14)*100)</f>
        <v>0</v>
      </c>
    </row>
    <row r="15" spans="1:16">
      <c r="A15" s="5" t="s">
        <v>34</v>
      </c>
      <c r="B15" s="6" t="s">
        <v>35</v>
      </c>
      <c r="C15" s="7">
        <v>43369588</v>
      </c>
      <c r="D15" s="7">
        <v>48075511</v>
      </c>
      <c r="E15" s="7">
        <v>32916152</v>
      </c>
      <c r="F15" s="7">
        <v>30168771</v>
      </c>
      <c r="G15" s="7">
        <v>0</v>
      </c>
      <c r="H15" s="7">
        <v>30168771</v>
      </c>
      <c r="I15" s="7">
        <v>0</v>
      </c>
      <c r="J15" s="7">
        <v>0</v>
      </c>
      <c r="K15" s="7">
        <f>E15-F15</f>
        <v>2747381</v>
      </c>
      <c r="L15" s="7">
        <f>D15-F15</f>
        <v>17906740</v>
      </c>
      <c r="M15" s="7">
        <f>IF(E15=0,0,(F15/E15)*100)</f>
        <v>91.653395573091288</v>
      </c>
      <c r="N15" s="7">
        <f>D15-H15</f>
        <v>17906740</v>
      </c>
      <c r="O15" s="7">
        <f>E15-H15</f>
        <v>2747381</v>
      </c>
      <c r="P15" s="7">
        <f>IF(E15=0,0,(H15/E15)*100)</f>
        <v>91.653395573091288</v>
      </c>
    </row>
    <row r="16" spans="1:16">
      <c r="A16" s="6" t="s">
        <v>36</v>
      </c>
      <c r="B16" s="6"/>
      <c r="C16" s="7">
        <v>418646358</v>
      </c>
      <c r="D16" s="7">
        <v>427947213</v>
      </c>
      <c r="E16" s="7">
        <v>178028763.68000001</v>
      </c>
      <c r="F16" s="7">
        <v>127433254.69999997</v>
      </c>
      <c r="G16" s="7">
        <v>0</v>
      </c>
      <c r="H16" s="7">
        <v>125460521.58000001</v>
      </c>
      <c r="I16" s="7">
        <v>1972733.1199999996</v>
      </c>
      <c r="J16" s="7">
        <v>5819330.9099999992</v>
      </c>
      <c r="K16" s="7">
        <f>E16-F16</f>
        <v>50595508.980000034</v>
      </c>
      <c r="L16" s="7">
        <f>D16-F16</f>
        <v>300513958.30000001</v>
      </c>
      <c r="M16" s="7">
        <f>IF(E16=0,0,(F16/E16)*100)</f>
        <v>71.580149221873185</v>
      </c>
      <c r="N16" s="7">
        <f>D16-H16</f>
        <v>302486691.41999996</v>
      </c>
      <c r="O16" s="7">
        <f>E16-H16</f>
        <v>52568242.099999994</v>
      </c>
      <c r="P16" s="7">
        <f>IF(E16=0,0,(H16/E16)*100)</f>
        <v>70.472051249825313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2019-04-08T07:06:24Z</dcterms:created>
  <dcterms:modified xsi:type="dcterms:W3CDTF">2019-04-08T07:06:46Z</dcterms:modified>
</cp:coreProperties>
</file>