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0455" windowHeight="4635"/>
  </bookViews>
  <sheets>
    <sheet name="Лист2" sheetId="8" r:id="rId1"/>
  </sheets>
  <definedNames>
    <definedName name="_xlnm.Print_Area" localSheetId="0">Лист2!$A$1:$H$24</definedName>
  </definedNames>
  <calcPr calcId="145621"/>
</workbook>
</file>

<file path=xl/calcChain.xml><?xml version="1.0" encoding="utf-8"?>
<calcChain xmlns="http://schemas.openxmlformats.org/spreadsheetml/2006/main">
  <c r="F24" i="8" l="1"/>
  <c r="F23" i="8"/>
  <c r="F22" i="8"/>
  <c r="F21" i="8"/>
  <c r="F20" i="8"/>
  <c r="F19" i="8"/>
  <c r="E23" i="8"/>
  <c r="E22" i="8"/>
  <c r="E21" i="8"/>
  <c r="E24" i="8" s="1"/>
  <c r="E20" i="8"/>
  <c r="E19" i="8"/>
  <c r="D24" i="8"/>
  <c r="D23" i="8"/>
  <c r="D22" i="8"/>
  <c r="D21" i="8"/>
  <c r="D20" i="8"/>
  <c r="D19" i="8"/>
  <c r="F15" i="8" l="1"/>
  <c r="E15" i="8"/>
  <c r="E16" i="8"/>
  <c r="E14" i="8"/>
  <c r="D17" i="8" l="1"/>
  <c r="F7" i="8" l="1"/>
  <c r="E7" i="8"/>
  <c r="F6" i="8"/>
  <c r="E6" i="8"/>
  <c r="F8" i="8"/>
  <c r="E8" i="8"/>
  <c r="F5" i="8"/>
  <c r="E5" i="8"/>
  <c r="F4" i="8"/>
  <c r="F17" i="8" s="1"/>
  <c r="E4" i="8"/>
  <c r="E17" i="8" s="1"/>
</calcChain>
</file>

<file path=xl/sharedStrings.xml><?xml version="1.0" encoding="utf-8"?>
<sst xmlns="http://schemas.openxmlformats.org/spreadsheetml/2006/main" count="55" uniqueCount="47">
  <si>
    <t>Дата</t>
  </si>
  <si>
    <t>Назва проекту</t>
  </si>
  <si>
    <t>Заявник, ПІБ, контакти</t>
  </si>
  <si>
    <t>№ з/п</t>
  </si>
  <si>
    <t>Виконавчий комітетПопаснянської МР, Табачинський Михайло Миколайович, (06474) 2-08-55, 2-08-71, 0634092447</t>
  </si>
  <si>
    <t>№ реєстрації на сайті</t>
  </si>
  <si>
    <t>Всього по проекту</t>
  </si>
  <si>
    <t>Кошти ФРР</t>
  </si>
  <si>
    <t>кошти місцевого бюджету</t>
  </si>
  <si>
    <t xml:space="preserve">"Капітальний ремонт асфальтобетоного покриття автомобільної дороги по вул. Кошевого  у м.Попасна Луганської області" </t>
  </si>
  <si>
    <t xml:space="preserve">"Капітальний ремонт асфальтобетоного покриття автомобільної дороги по вул.Первомайська  у м.Попасна Луганської області" </t>
  </si>
  <si>
    <t>Попаснянська РВЦА</t>
  </si>
  <si>
    <t>всього</t>
  </si>
  <si>
    <t xml:space="preserve">"Капітальний ремонт асфальтобетоного покриття автомобільних доріг по вулиці Красних партизан,вулиці Нагорна  у місті  Попасна Луганської області" </t>
  </si>
  <si>
    <t>Золотівська міська рада,                       Т.в.о. голови  Нєхаєнко Сергій Юрійович 0507071484</t>
  </si>
  <si>
    <t>008335-ЛГ</t>
  </si>
  <si>
    <t>008518-ЛГ</t>
  </si>
  <si>
    <t>008544-ЛГ</t>
  </si>
  <si>
    <t>007370-ЛГ</t>
  </si>
  <si>
    <t>007371-ЛГ</t>
  </si>
  <si>
    <t>Виконком Гірської міської ради, Невечеря О.М.0990297435</t>
  </si>
  <si>
    <t xml:space="preserve">Будівництво підвідного водопроводу від селища Лоскутівка до селища Підлісне Попаснянського району </t>
  </si>
  <si>
    <t>011307-ЛГ</t>
  </si>
  <si>
    <t>Будівництво вуличного водопроводу на теріторії селища Лоскутівка Попаснянського району  Луганської області</t>
  </si>
  <si>
    <t>011306-ЛГ</t>
  </si>
  <si>
    <t>Мирнодолинська селищна рада</t>
  </si>
  <si>
    <t>Реконструкція: утеплення огороджувальних конструкції будівлі Попаснянської багатопрофільної гімназії №25 Попаснянської районної ради Луганської області, яка розташована за адресою: м.Попасна, вул. Кошового 31, Луганської області</t>
  </si>
  <si>
    <t>011259-ЛГ</t>
  </si>
  <si>
    <t>Капітальний ремонт опорного закладу "Золотівська загальноосвітня школа І-ІІІ ступенів №5 Попаснянської районної ради Луганської області", який розташований за адресою: Попаснянський район, м.Золоте, вул. Коцюбинського, 28</t>
  </si>
  <si>
    <t>011405-ЛГ</t>
  </si>
  <si>
    <t>Капітальний ремонт опорного закладу "Гірська багатопрофільна гімназія Попаснянської районної ради Луганської області", який розташований за адресою: Попаснянський район, м.Гірське, вул. Гагаріна, 19</t>
  </si>
  <si>
    <t>Будівництво спортивного майданчику Попаснянської загальноосвітньої школи I-III ступенів № 1 Попаснянської районної ради Луганської області</t>
  </si>
  <si>
    <t>012425-ЛГ</t>
  </si>
  <si>
    <t xml:space="preserve">Підтримка розроблення топографічного, генерального плану та плану зонування території міста Попасна </t>
  </si>
  <si>
    <t xml:space="preserve">Підтримка розроблення генерального плану, плану зонування та детального плану території міста Гірське" </t>
  </si>
  <si>
    <t>007378- ЛГ</t>
  </si>
  <si>
    <t xml:space="preserve">Підтримка розроблення генерального плану, плану зонування та детального плану території міста Золоте </t>
  </si>
  <si>
    <t>011410-ЛГ</t>
  </si>
  <si>
    <t>Реконструкція існуючого спорткомплексу по вул.Первомайській 60, у м.Попасна з добудовою залу єдиноборств</t>
  </si>
  <si>
    <t>012224-ЛГ</t>
  </si>
  <si>
    <t>Перелік проектів переможців  попереднього конкурсного відбору  на конкурс ФРР 2017 станом на 03.05.2017</t>
  </si>
  <si>
    <t>дороги</t>
  </si>
  <si>
    <t>ген.план</t>
  </si>
  <si>
    <t>спортзал</t>
  </si>
  <si>
    <t>освіта</t>
  </si>
  <si>
    <t>водоводи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</si>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</sst>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5" fillId="0" borderId="5" xfId="0" applyFont="1" applyBorder="1"/>
    <xf numFmtId="0" fontId="0" fillId="0" borderId="7" xfId="0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4" fillId="0" borderId="6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10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topLeftCell="A13" zoomScale="95" zoomScaleSheetLayoutView="95" workbookViewId="0">
      <selection activeCell="C16" sqref="C16"/>
    </sheetView>
  </sheetViews>
  <sheetFormatPr defaultRowHeight="15" x14ac:dyDescent="0.25"/>
  <cols>
    <col min="1" max="1" width="4" customWidth="1"/>
    <col min="2" max="2" width="13" customWidth="1"/>
    <col min="3" max="3" width="62.140625" customWidth="1"/>
    <col min="4" max="4" width="18.85546875" customWidth="1"/>
    <col min="5" max="5" width="17.7109375" customWidth="1"/>
    <col min="6" max="6" width="17.5703125" customWidth="1"/>
    <col min="7" max="7" width="36.28515625" customWidth="1"/>
    <col min="8" max="8" width="13.28515625" customWidth="1"/>
  </cols>
  <sheetData>
    <row r="1" spans="1:8" ht="20.25" x14ac:dyDescent="0.3">
      <c r="A1" s="23" t="s">
        <v>40</v>
      </c>
      <c r="B1" s="23"/>
      <c r="C1" s="23"/>
      <c r="D1" s="23"/>
      <c r="E1" s="23"/>
      <c r="F1" s="23"/>
      <c r="G1" s="23"/>
      <c r="H1" s="23"/>
    </row>
    <row r="2" spans="1:8" ht="16.5" customHeight="1" x14ac:dyDescent="0.3">
      <c r="A2" s="22"/>
      <c r="B2" s="22"/>
      <c r="C2" s="22"/>
      <c r="D2" s="22"/>
      <c r="E2" s="22"/>
      <c r="F2" s="22"/>
      <c r="G2" s="22"/>
      <c r="H2" s="3"/>
    </row>
    <row r="3" spans="1:8" ht="47.25" x14ac:dyDescent="0.25">
      <c r="A3" s="1" t="s">
        <v>3</v>
      </c>
      <c r="B3" s="1" t="s">
        <v>0</v>
      </c>
      <c r="C3" s="1" t="s">
        <v>1</v>
      </c>
      <c r="D3" s="1" t="s">
        <v>6</v>
      </c>
      <c r="E3" s="1" t="s">
        <v>7</v>
      </c>
      <c r="F3" s="1" t="s">
        <v>8</v>
      </c>
      <c r="G3" s="1" t="s">
        <v>2</v>
      </c>
      <c r="H3" s="2" t="s">
        <v>5</v>
      </c>
    </row>
    <row r="4" spans="1:8" ht="63" x14ac:dyDescent="0.25">
      <c r="A4" s="8">
        <v>1</v>
      </c>
      <c r="B4" s="9">
        <v>42641</v>
      </c>
      <c r="C4" s="8" t="s">
        <v>9</v>
      </c>
      <c r="D4" s="8">
        <v>5174.1769999999997</v>
      </c>
      <c r="E4" s="8">
        <f>D4*90%</f>
        <v>4656.7592999999997</v>
      </c>
      <c r="F4" s="8">
        <f>D4*10%</f>
        <v>517.41769999999997</v>
      </c>
      <c r="G4" s="8" t="s">
        <v>4</v>
      </c>
      <c r="H4" s="8" t="s">
        <v>15</v>
      </c>
    </row>
    <row r="5" spans="1:8" ht="63" x14ac:dyDescent="0.25">
      <c r="A5" s="8">
        <v>2</v>
      </c>
      <c r="B5" s="9">
        <v>42537</v>
      </c>
      <c r="C5" s="8" t="s">
        <v>10</v>
      </c>
      <c r="D5" s="10">
        <v>11330.984</v>
      </c>
      <c r="E5" s="8">
        <f t="shared" ref="E5:E8" si="0">D5*90%</f>
        <v>10197.885600000001</v>
      </c>
      <c r="F5" s="8">
        <f t="shared" ref="F5:F8" si="1">D5*10%</f>
        <v>1133.0984000000001</v>
      </c>
      <c r="G5" s="8" t="s">
        <v>4</v>
      </c>
      <c r="H5" s="8" t="s">
        <v>35</v>
      </c>
    </row>
    <row r="6" spans="1:8" ht="63" x14ac:dyDescent="0.25">
      <c r="A6" s="8">
        <v>3</v>
      </c>
      <c r="B6" s="9">
        <v>42653</v>
      </c>
      <c r="C6" s="8" t="s">
        <v>13</v>
      </c>
      <c r="D6" s="10">
        <v>3170.88</v>
      </c>
      <c r="E6" s="8">
        <f t="shared" ref="E6:E7" si="2">D6*90%</f>
        <v>2853.7920000000004</v>
      </c>
      <c r="F6" s="8">
        <f t="shared" ref="F6:F7" si="3">D6*10%</f>
        <v>317.08800000000002</v>
      </c>
      <c r="G6" s="8" t="s">
        <v>4</v>
      </c>
      <c r="H6" s="8" t="s">
        <v>16</v>
      </c>
    </row>
    <row r="7" spans="1:8" ht="63" x14ac:dyDescent="0.25">
      <c r="A7" s="8">
        <v>4</v>
      </c>
      <c r="B7" s="11">
        <v>42653</v>
      </c>
      <c r="C7" s="8" t="s">
        <v>33</v>
      </c>
      <c r="D7" s="8">
        <v>1132.0896</v>
      </c>
      <c r="E7" s="8">
        <f t="shared" si="2"/>
        <v>1018.8806400000001</v>
      </c>
      <c r="F7" s="8">
        <f t="shared" si="3"/>
        <v>113.20896</v>
      </c>
      <c r="G7" s="8" t="s">
        <v>4</v>
      </c>
      <c r="H7" s="8" t="s">
        <v>17</v>
      </c>
    </row>
    <row r="8" spans="1:8" ht="31.5" x14ac:dyDescent="0.25">
      <c r="A8" s="8">
        <v>5</v>
      </c>
      <c r="B8" s="11">
        <v>42537</v>
      </c>
      <c r="C8" s="8" t="s">
        <v>34</v>
      </c>
      <c r="D8" s="12">
        <v>575.22</v>
      </c>
      <c r="E8" s="8">
        <f t="shared" si="0"/>
        <v>517.69800000000009</v>
      </c>
      <c r="F8" s="8">
        <f t="shared" si="1"/>
        <v>57.522000000000006</v>
      </c>
      <c r="G8" s="8" t="s">
        <v>20</v>
      </c>
      <c r="H8" s="8" t="s">
        <v>18</v>
      </c>
    </row>
    <row r="9" spans="1:8" ht="39.75" customHeight="1" x14ac:dyDescent="0.25">
      <c r="A9" s="8">
        <v>6</v>
      </c>
      <c r="B9" s="11">
        <v>42794</v>
      </c>
      <c r="C9" s="13" t="s">
        <v>38</v>
      </c>
      <c r="D9" s="8">
        <v>5703.6513999999997</v>
      </c>
      <c r="E9" s="8">
        <v>5133.2862599999999</v>
      </c>
      <c r="F9" s="8">
        <v>570.36514</v>
      </c>
      <c r="G9" s="8" t="s">
        <v>4</v>
      </c>
      <c r="H9" s="8" t="s">
        <v>39</v>
      </c>
    </row>
    <row r="10" spans="1:8" ht="47.25" x14ac:dyDescent="0.25">
      <c r="A10" s="8">
        <v>7</v>
      </c>
      <c r="B10" s="11">
        <v>42537</v>
      </c>
      <c r="C10" s="13" t="s">
        <v>36</v>
      </c>
      <c r="D10" s="8">
        <v>808.85</v>
      </c>
      <c r="E10" s="8">
        <v>727.96500000000003</v>
      </c>
      <c r="F10" s="8">
        <v>80.885000000000005</v>
      </c>
      <c r="G10" s="8" t="s">
        <v>14</v>
      </c>
      <c r="H10" s="8" t="s">
        <v>19</v>
      </c>
    </row>
    <row r="11" spans="1:8" ht="31.5" x14ac:dyDescent="0.25">
      <c r="A11" s="8">
        <v>8</v>
      </c>
      <c r="B11" s="11">
        <v>42748</v>
      </c>
      <c r="C11" s="13" t="s">
        <v>21</v>
      </c>
      <c r="D11" s="8">
        <v>926.07100000000003</v>
      </c>
      <c r="E11" s="8">
        <v>833.46400000000006</v>
      </c>
      <c r="F11" s="8">
        <v>92.606999999999999</v>
      </c>
      <c r="G11" s="8" t="s">
        <v>25</v>
      </c>
      <c r="H11" s="8" t="s">
        <v>22</v>
      </c>
    </row>
    <row r="12" spans="1:8" ht="31.5" x14ac:dyDescent="0.25">
      <c r="A12" s="8">
        <v>9</v>
      </c>
      <c r="B12" s="11">
        <v>42748</v>
      </c>
      <c r="C12" s="13" t="s">
        <v>23</v>
      </c>
      <c r="D12" s="8">
        <v>2070.4290000000001</v>
      </c>
      <c r="E12" s="8">
        <v>1863.386</v>
      </c>
      <c r="F12" s="8">
        <v>207.04300000000001</v>
      </c>
      <c r="G12" s="8" t="s">
        <v>25</v>
      </c>
      <c r="H12" s="8" t="s">
        <v>24</v>
      </c>
    </row>
    <row r="13" spans="1:8" ht="78.75" x14ac:dyDescent="0.25">
      <c r="A13" s="8">
        <v>10</v>
      </c>
      <c r="B13" s="11">
        <v>42751</v>
      </c>
      <c r="C13" s="13" t="s">
        <v>26</v>
      </c>
      <c r="D13" s="8">
        <v>3046.2369199999998</v>
      </c>
      <c r="E13" s="8">
        <v>2741.6133</v>
      </c>
      <c r="F13" s="8">
        <v>304.62365999999997</v>
      </c>
      <c r="G13" s="8" t="s">
        <v>11</v>
      </c>
      <c r="H13" s="8" t="s">
        <v>27</v>
      </c>
    </row>
    <row r="14" spans="1:8" ht="78.75" x14ac:dyDescent="0.25">
      <c r="A14" s="8">
        <v>11</v>
      </c>
      <c r="B14" s="11">
        <v>42754</v>
      </c>
      <c r="C14" s="13" t="s">
        <v>28</v>
      </c>
      <c r="D14" s="8">
        <v>10889.691790000001</v>
      </c>
      <c r="E14" s="8">
        <f>D14-F14</f>
        <v>9800.7226100000007</v>
      </c>
      <c r="F14" s="8">
        <v>1088.9691800000001</v>
      </c>
      <c r="G14" s="8" t="s">
        <v>11</v>
      </c>
      <c r="H14" s="8" t="s">
        <v>37</v>
      </c>
    </row>
    <row r="15" spans="1:8" ht="65.25" customHeight="1" x14ac:dyDescent="0.25">
      <c r="A15" s="8">
        <v>12</v>
      </c>
      <c r="B15" s="11">
        <v>42804</v>
      </c>
      <c r="C15" s="20" t="s">
        <v>31</v>
      </c>
      <c r="D15" s="13">
        <v>3956.0819999999999</v>
      </c>
      <c r="E15" s="8">
        <f t="shared" ref="E15" si="4">D15*90%</f>
        <v>3560.4737999999998</v>
      </c>
      <c r="F15" s="8">
        <f t="shared" ref="F15" si="5">D15*10%</f>
        <v>395.60820000000001</v>
      </c>
      <c r="G15" s="8" t="s">
        <v>11</v>
      </c>
      <c r="H15" s="8" t="s">
        <v>32</v>
      </c>
    </row>
    <row r="16" spans="1:8" ht="63" x14ac:dyDescent="0.25">
      <c r="A16" s="8">
        <v>13</v>
      </c>
      <c r="B16" s="11">
        <v>42754</v>
      </c>
      <c r="C16" s="21" t="s">
        <v>30</v>
      </c>
      <c r="D16" s="8">
        <v>11739.633680000001</v>
      </c>
      <c r="E16" s="8">
        <f>D16-F16</f>
        <v>10565.670310000001</v>
      </c>
      <c r="F16" s="8">
        <v>1173.9633699999999</v>
      </c>
      <c r="G16" s="8" t="s">
        <v>11</v>
      </c>
      <c r="H16" s="8" t="s">
        <v>29</v>
      </c>
    </row>
    <row r="17" spans="1:8" ht="19.5" thickBot="1" x14ac:dyDescent="0.35">
      <c r="A17" s="4"/>
      <c r="B17" s="5"/>
      <c r="C17" s="6" t="s">
        <v>12</v>
      </c>
      <c r="D17" s="14">
        <f>SUM(D4:D16)</f>
        <v>60523.996390000008</v>
      </c>
      <c r="E17" s="14">
        <f>SUM(E4:E16)</f>
        <v>54471.596819999999</v>
      </c>
      <c r="F17" s="14">
        <f>SUM(F4:F16)</f>
        <v>6052.3996100000004</v>
      </c>
      <c r="G17" s="5"/>
      <c r="H17" s="7"/>
    </row>
    <row r="19" spans="1:8" ht="15.75" x14ac:dyDescent="0.25">
      <c r="C19" s="15" t="s">
        <v>41</v>
      </c>
      <c r="D19" s="16">
        <f>D4+D5+D6</f>
        <v>19676.041000000001</v>
      </c>
      <c r="E19" s="16">
        <f>E4+E5+E6</f>
        <v>17708.436900000001</v>
      </c>
      <c r="F19" s="16">
        <f>F4+F5+F6</f>
        <v>1967.6041</v>
      </c>
    </row>
    <row r="20" spans="1:8" ht="15.75" x14ac:dyDescent="0.25">
      <c r="C20" s="15" t="s">
        <v>42</v>
      </c>
      <c r="D20" s="16">
        <f>D7+D8+D10</f>
        <v>2516.1596</v>
      </c>
      <c r="E20" s="16">
        <f>E7+E8+E10</f>
        <v>2264.5436400000003</v>
      </c>
      <c r="F20" s="16">
        <f>F7+F8+F10</f>
        <v>251.61596000000003</v>
      </c>
    </row>
    <row r="21" spans="1:8" ht="15.75" x14ac:dyDescent="0.25">
      <c r="C21" s="15" t="s">
        <v>43</v>
      </c>
      <c r="D21" s="16">
        <f>D9</f>
        <v>5703.6513999999997</v>
      </c>
      <c r="E21" s="16">
        <f>E9</f>
        <v>5133.2862599999999</v>
      </c>
      <c r="F21" s="16">
        <f>F9</f>
        <v>570.36514</v>
      </c>
    </row>
    <row r="22" spans="1:8" ht="15.75" x14ac:dyDescent="0.25">
      <c r="C22" s="15" t="s">
        <v>44</v>
      </c>
      <c r="D22" s="16">
        <f>D13+D14+D15+D16</f>
        <v>29631.644390000001</v>
      </c>
      <c r="E22" s="16">
        <f>E13+E14+E15+E16</f>
        <v>26668.480020000003</v>
      </c>
      <c r="F22" s="16">
        <f>F13+F14+F15+F16</f>
        <v>2963.1644099999999</v>
      </c>
    </row>
    <row r="23" spans="1:8" ht="15.75" x14ac:dyDescent="0.25">
      <c r="C23" s="15" t="s">
        <v>45</v>
      </c>
      <c r="D23" s="16">
        <f>D11+D12</f>
        <v>2996.5</v>
      </c>
      <c r="E23" s="16">
        <f>E11+E12</f>
        <v>2696.85</v>
      </c>
      <c r="F23" s="16">
        <f>F11+F12</f>
        <v>299.64999999999998</v>
      </c>
    </row>
    <row r="24" spans="1:8" ht="15.75" x14ac:dyDescent="0.25">
      <c r="C24" s="15" t="s">
        <v>46</v>
      </c>
      <c r="D24" s="16">
        <f>SUM(D19:D23)</f>
        <v>60523.99639</v>
      </c>
      <c r="E24" s="16">
        <f>SUM(E19:E23)</f>
        <v>54471.596819999999</v>
      </c>
      <c r="F24" s="16">
        <f>SUM(F19:F23)</f>
        <v>6052.3996099999995</v>
      </c>
    </row>
    <row r="25" spans="1:8" ht="15.75" x14ac:dyDescent="0.25">
      <c r="C25" s="17"/>
      <c r="D25" s="19"/>
      <c r="E25" s="19"/>
      <c r="F25" s="18"/>
    </row>
  </sheetData>
  <mergeCells count="2">
    <mergeCell ref="A2:G2"/>
    <mergeCell ref="A1:H1"/>
  </mergeCells>
  <phoneticPr fontId="0" type="noConversion"/>
  <pageMargins left="0.25" right="0.25" top="0.75" bottom="0.75" header="0.3" footer="0.3"/>
  <pageSetup paperSize="9" scale="78" orientation="landscape" verticalDpi="0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2017-05-11T11:15:14Z</cp:lastPrinted>
  <dcterms:created xsi:type="dcterms:W3CDTF">2016-05-19T07:01:00Z</dcterms:created>
  <dcterms:modified xsi:type="dcterms:W3CDTF">2017-09-27T12:20:22Z</dcterms:modified>
</cp:coreProperties>
</file>