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Лист1!$A$1:$H$256</definedName>
  </definedNames>
  <calcPr calcId="124519"/>
</workbook>
</file>

<file path=xl/calcChain.xml><?xml version="1.0" encoding="utf-8"?>
<calcChain xmlns="http://schemas.openxmlformats.org/spreadsheetml/2006/main">
  <c r="G185" i="1"/>
  <c r="G184"/>
  <c r="G81"/>
  <c r="G80"/>
  <c r="G79"/>
  <c r="G82"/>
  <c r="G107"/>
  <c r="G83"/>
  <c r="G78"/>
  <c r="G76"/>
  <c r="G77"/>
  <c r="G106"/>
  <c r="G108"/>
  <c r="G105"/>
  <c r="G200"/>
  <c r="G75"/>
  <c r="G74"/>
  <c r="G73"/>
  <c r="G72"/>
  <c r="G71"/>
  <c r="G70"/>
  <c r="G69"/>
  <c r="G104"/>
  <c r="G103"/>
  <c r="G68"/>
  <c r="E109" l="1"/>
  <c r="F109"/>
  <c r="C109"/>
  <c r="G102" l="1"/>
  <c r="G101" l="1"/>
  <c r="G100"/>
  <c r="G99"/>
  <c r="F84"/>
  <c r="E84"/>
  <c r="C84"/>
  <c r="G67"/>
  <c r="G66"/>
  <c r="G65"/>
  <c r="G64" l="1"/>
  <c r="F29" l="1"/>
  <c r="E29"/>
  <c r="F39"/>
  <c r="E39"/>
  <c r="G62" l="1"/>
  <c r="G63"/>
  <c r="G61"/>
  <c r="G98"/>
  <c r="G37"/>
  <c r="G36"/>
  <c r="G35"/>
  <c r="G34"/>
  <c r="G33"/>
  <c r="G32"/>
  <c r="G31"/>
  <c r="G30"/>
  <c r="G17"/>
  <c r="G16"/>
  <c r="G15"/>
  <c r="G14"/>
  <c r="G13"/>
  <c r="G11"/>
  <c r="G10"/>
  <c r="G8"/>
  <c r="G7"/>
  <c r="G6"/>
  <c r="G5"/>
  <c r="G4"/>
  <c r="G3"/>
  <c r="G28"/>
  <c r="G27"/>
  <c r="G26"/>
  <c r="G25"/>
  <c r="G24"/>
  <c r="G23"/>
  <c r="G22"/>
  <c r="G21"/>
  <c r="G20"/>
  <c r="G19"/>
  <c r="G60"/>
  <c r="G39" l="1"/>
  <c r="G29"/>
  <c r="C253"/>
  <c r="E253"/>
  <c r="F253"/>
  <c r="G252"/>
  <c r="C245"/>
  <c r="E245"/>
  <c r="F245"/>
  <c r="G244"/>
  <c r="E231"/>
  <c r="C231"/>
  <c r="F231"/>
  <c r="C226"/>
  <c r="E226"/>
  <c r="F226"/>
  <c r="C215"/>
  <c r="E215"/>
  <c r="F215"/>
  <c r="C149"/>
  <c r="F149"/>
  <c r="E149"/>
  <c r="C139"/>
  <c r="E139"/>
  <c r="F139"/>
  <c r="C123"/>
  <c r="F123"/>
  <c r="E123"/>
  <c r="C29"/>
  <c r="F18"/>
  <c r="E18"/>
  <c r="C18"/>
  <c r="C9"/>
  <c r="E9"/>
  <c r="F9"/>
  <c r="G243" l="1"/>
  <c r="F241"/>
  <c r="E241"/>
  <c r="G240"/>
  <c r="C241"/>
  <c r="G219"/>
  <c r="G220"/>
  <c r="G221"/>
  <c r="G222"/>
  <c r="G223"/>
  <c r="G224"/>
  <c r="G225"/>
  <c r="G218"/>
  <c r="G217"/>
  <c r="F188"/>
  <c r="E188"/>
  <c r="C188"/>
  <c r="C168"/>
  <c r="E168"/>
  <c r="F168"/>
  <c r="C113" l="1"/>
  <c r="E113"/>
  <c r="F113"/>
  <c r="G112"/>
  <c r="G113" l="1"/>
  <c r="F12"/>
  <c r="E12"/>
  <c r="C12"/>
  <c r="G239"/>
  <c r="F192"/>
  <c r="E192"/>
  <c r="G191"/>
  <c r="C192"/>
  <c r="C39" l="1"/>
  <c r="G216" l="1"/>
  <c r="G226" s="1"/>
  <c r="G251" l="1"/>
  <c r="G250"/>
  <c r="G249"/>
  <c r="G248"/>
  <c r="G247"/>
  <c r="G246"/>
  <c r="F198"/>
  <c r="E198"/>
  <c r="G111"/>
  <c r="G253" l="1"/>
  <c r="G238"/>
  <c r="G237" l="1"/>
  <c r="G230"/>
  <c r="G214"/>
  <c r="G213"/>
  <c r="G212"/>
  <c r="G211"/>
  <c r="G210"/>
  <c r="G209"/>
  <c r="G208"/>
  <c r="G207"/>
  <c r="G206"/>
  <c r="G205"/>
  <c r="G183"/>
  <c r="G182"/>
  <c r="G59" l="1"/>
  <c r="G58"/>
  <c r="G57"/>
  <c r="G56"/>
  <c r="G55"/>
  <c r="G54"/>
  <c r="G53"/>
  <c r="G52"/>
  <c r="G51"/>
  <c r="G50"/>
  <c r="G49"/>
  <c r="G242" l="1"/>
  <c r="G245" s="1"/>
  <c r="F234"/>
  <c r="G236"/>
  <c r="C234"/>
  <c r="E234"/>
  <c r="G233"/>
  <c r="G48"/>
  <c r="G47"/>
  <c r="G46"/>
  <c r="G45"/>
  <c r="G44"/>
  <c r="G235" l="1"/>
  <c r="G241" s="1"/>
  <c r="G167"/>
  <c r="G232" l="1"/>
  <c r="G234" s="1"/>
  <c r="G175"/>
  <c r="G174"/>
  <c r="G173"/>
  <c r="G172"/>
  <c r="G171"/>
  <c r="G170"/>
  <c r="G43"/>
  <c r="G42"/>
  <c r="G41"/>
  <c r="G40"/>
  <c r="G12"/>
  <c r="G84" l="1"/>
  <c r="G18"/>
  <c r="G9"/>
  <c r="C198"/>
  <c r="C254" s="1"/>
  <c r="G166"/>
  <c r="G165"/>
  <c r="G164"/>
  <c r="G163"/>
  <c r="G229" l="1"/>
  <c r="G228"/>
  <c r="G227"/>
  <c r="G231" l="1"/>
  <c r="G204"/>
  <c r="G203"/>
  <c r="G202" l="1"/>
  <c r="G197"/>
  <c r="G193" l="1"/>
  <c r="G196"/>
  <c r="G195"/>
  <c r="G194"/>
  <c r="G198" l="1"/>
  <c r="F254"/>
  <c r="G162"/>
  <c r="G161"/>
  <c r="G160"/>
  <c r="G159"/>
  <c r="G158"/>
  <c r="G157"/>
  <c r="G156"/>
  <c r="G148"/>
  <c r="G122"/>
  <c r="G121"/>
  <c r="G120"/>
  <c r="G186" l="1"/>
  <c r="G147"/>
  <c r="G155"/>
  <c r="G114"/>
  <c r="G110"/>
  <c r="G179" l="1"/>
  <c r="G181" l="1"/>
  <c r="G119"/>
  <c r="G118"/>
  <c r="G201"/>
  <c r="G199"/>
  <c r="G215" l="1"/>
  <c r="G146" l="1"/>
  <c r="G145"/>
  <c r="G154" l="1"/>
  <c r="G144"/>
  <c r="G153"/>
  <c r="G143" l="1"/>
  <c r="G180" l="1"/>
  <c r="G152"/>
  <c r="G151"/>
  <c r="G138"/>
  <c r="G137"/>
  <c r="G136"/>
  <c r="G135"/>
  <c r="G134"/>
  <c r="G133"/>
  <c r="G132"/>
  <c r="G131"/>
  <c r="G97"/>
  <c r="G96"/>
  <c r="G95"/>
  <c r="G94"/>
  <c r="G190" l="1"/>
  <c r="G189"/>
  <c r="G178"/>
  <c r="G177"/>
  <c r="G176"/>
  <c r="G169"/>
  <c r="G150"/>
  <c r="G168" s="1"/>
  <c r="G142"/>
  <c r="G141"/>
  <c r="G140"/>
  <c r="G130"/>
  <c r="G129"/>
  <c r="G128"/>
  <c r="G127"/>
  <c r="G126"/>
  <c r="G125"/>
  <c r="G124"/>
  <c r="G117"/>
  <c r="G116"/>
  <c r="G115"/>
  <c r="G93"/>
  <c r="G92"/>
  <c r="G91"/>
  <c r="G90"/>
  <c r="G89"/>
  <c r="G88"/>
  <c r="G87"/>
  <c r="G86"/>
  <c r="G85"/>
  <c r="G109" s="1"/>
  <c r="G188" l="1"/>
  <c r="G123"/>
  <c r="G149"/>
  <c r="G139"/>
  <c r="G192"/>
  <c r="G254" l="1"/>
  <c r="E254"/>
  <c r="G256" l="1"/>
</calcChain>
</file>

<file path=xl/sharedStrings.xml><?xml version="1.0" encoding="utf-8"?>
<sst xmlns="http://schemas.openxmlformats.org/spreadsheetml/2006/main" count="260" uniqueCount="159">
  <si>
    <t>№ П/П</t>
  </si>
  <si>
    <t>розпорядник коштів</t>
  </si>
  <si>
    <t xml:space="preserve">проведоно закупівель </t>
  </si>
  <si>
    <t xml:space="preserve">найменування товару </t>
  </si>
  <si>
    <t>УСЬОГО</t>
  </si>
  <si>
    <t>Попаснянська районна рада</t>
  </si>
  <si>
    <t>Попаснянський районний будинок культури</t>
  </si>
  <si>
    <t>Попасняська багатопрофільна гімназія №25 Попаснянської районної ради Луганської області</t>
  </si>
  <si>
    <t>КУ "Попаснянська гімназія №20 Попаснянської районної ради Луганської області"</t>
  </si>
  <si>
    <t>Комунальна установа"Попаснянська центральна районна лікарня</t>
  </si>
  <si>
    <t>КУ "Методичний центр"</t>
  </si>
  <si>
    <t>Попаснянська загальноовітня школа І-ІІІ ступенів № 1 Попаснянської районної ради</t>
  </si>
  <si>
    <t>Комунальна установа "Попаснянський районний центр первинної медико-санітарної допомоги"</t>
  </si>
  <si>
    <t xml:space="preserve"> КУ "Попаснянський територіальний центр соціального обслуговування (надання соціальних послуг)" </t>
  </si>
  <si>
    <t>Комунальний заклад "Дошкільний навчальний заклад (ясла-садок) №1 Попаснянської районної ради Луганської області"</t>
  </si>
  <si>
    <t>Комунальний заклад "Дошкільний навчальний заклад (ясла-садок) №2 Попаснянської районної ради Луганської області"</t>
  </si>
  <si>
    <t>Комунальний заклад "Дошкільний навчальний заклад (ясла-садок) № 3 Попаснянської районної ради Луганської області"</t>
  </si>
  <si>
    <t>Попаснянська загальноосвітня школа І-ІІІ ст№21 Попаснянської районної ради Луганської області</t>
  </si>
  <si>
    <t>Попаснянська Комунальна установа "Дитячо - юнацька спортивна школа"</t>
  </si>
  <si>
    <t>передбачено кошторисом, грн</t>
  </si>
  <si>
    <t>сума договору, грн.</t>
  </si>
  <si>
    <t>економія, грн.</t>
  </si>
  <si>
    <t xml:space="preserve">ВСЬОГО </t>
  </si>
  <si>
    <t>Попаснянська районна централізована бібліотечна система</t>
  </si>
  <si>
    <t>продукти харчування</t>
  </si>
  <si>
    <t>КУ "Попаснянська дитяча школа мистецтв"</t>
  </si>
  <si>
    <t>Попаснянська районна державна адміністрація</t>
  </si>
  <si>
    <t>овочі та фрукти</t>
  </si>
  <si>
    <t>вершкове масло</t>
  </si>
  <si>
    <t xml:space="preserve">макаронні вироби </t>
  </si>
  <si>
    <t>сир твердий</t>
  </si>
  <si>
    <t>цукор</t>
  </si>
  <si>
    <t>риба</t>
  </si>
  <si>
    <t>соки</t>
  </si>
  <si>
    <t>КП "Районний краєзнавчий музей"</t>
  </si>
  <si>
    <t>олія</t>
  </si>
  <si>
    <t>Управління соціального захисту населення</t>
  </si>
  <si>
    <t>зернові культури та картопля</t>
  </si>
  <si>
    <t>Управління фінансів</t>
  </si>
  <si>
    <t>оброблені фрукти та овочі</t>
  </si>
  <si>
    <t>м’ясо</t>
  </si>
  <si>
    <t>Комунальна організація (установа, заклад) "Попаснянський районний центр соціальної реабілітації дітей-інвалідів "Лелека"</t>
  </si>
  <si>
    <t>канцтовари</t>
  </si>
  <si>
    <t>м’ясопродукти</t>
  </si>
  <si>
    <t>продукція тваринництва</t>
  </si>
  <si>
    <t>молоко та вершки</t>
  </si>
  <si>
    <t>відділ освіти попаснянської РДА</t>
  </si>
  <si>
    <t>хек</t>
  </si>
  <si>
    <t>молоко згущене</t>
  </si>
  <si>
    <t>хлібопродукти різні</t>
  </si>
  <si>
    <t>кондитерські вироби</t>
  </si>
  <si>
    <t>продукція борошно-крупяної промисловості</t>
  </si>
  <si>
    <t>курятина</t>
  </si>
  <si>
    <t>електрична енергія</t>
  </si>
  <si>
    <t xml:space="preserve">природній газ </t>
  </si>
  <si>
    <t>постачання теплової енергії</t>
  </si>
  <si>
    <t>теплова енергія</t>
  </si>
  <si>
    <t>послуги з постачання теплової енергії</t>
  </si>
  <si>
    <t>ФОП або ТОВ</t>
  </si>
  <si>
    <t>ТОВ "АС" Донецька обл. м. Волноваха</t>
  </si>
  <si>
    <t>ФОП Владимирська Наталія Володимирівна, Полтавська обл.,Кременчуцький р-н.с.Келеберда 0501375053</t>
  </si>
  <si>
    <t>ТОВ ЛЕО Луганська обл. м.Луганськ та м.Старобільск</t>
  </si>
  <si>
    <t>ФОП Понамаренко Н.М. 2695118169 м.Лисичанськ</t>
  </si>
  <si>
    <t>ТОВ "Директ офіс сервіс",  м. Дніпро, 41136522</t>
  </si>
  <si>
    <t>ФОП Замота В.О. м.Лисичанськ, 3022017006,  0632872540</t>
  </si>
  <si>
    <t>ФОП Котова Ю.О.</t>
  </si>
  <si>
    <t>ФОП Мосіященко В.Ф.</t>
  </si>
  <si>
    <t>ФОП Падєєв С.Л.</t>
  </si>
  <si>
    <t>ТОВ ЛЕО Луганська обл. м.Луганськ та м.Старобільск, ДП "Регіональні електричні мережі"</t>
  </si>
  <si>
    <t>ТОВ "Пріват-фуд схід" м.Сєвєродонецьк код 41191101</t>
  </si>
  <si>
    <t>капітальний ремонт Комишуваського навчально-виховного комплексу "Загальноосвітній навчальний заклад І-ІІІ ступенів-дошкільний навчальний заклад (ясла-садок) Попаснянської районної ради Луг.обл</t>
  </si>
  <si>
    <t>ТОВ Панорама -схід код 36900923 м.Лисичанськ код 0645175633 panoramavostok@i.ua</t>
  </si>
  <si>
    <t>бензин А-92</t>
  </si>
  <si>
    <t>ТОВ "Октава" м.Лисичанськ код 23477806 0645175807</t>
  </si>
  <si>
    <t>ТОВ "Укр газ ресурс" код 41427817</t>
  </si>
  <si>
    <t>автомобіль renault</t>
  </si>
  <si>
    <t>ІП "АІС-Запоріжжя" м.Запоріжжя код 39488184 0612270666</t>
  </si>
  <si>
    <t>запасні частини</t>
  </si>
  <si>
    <t>ФОП Висотюк м.Одесса код 2494206781, 0665566839</t>
  </si>
  <si>
    <t xml:space="preserve">лабораторні реактиві </t>
  </si>
  <si>
    <t>мед.матеріали</t>
  </si>
  <si>
    <t>курятина, яловичина</t>
  </si>
  <si>
    <t>дизпаливо</t>
  </si>
  <si>
    <t>ПП Меркурій код 30092436, 0992338047</t>
  </si>
  <si>
    <t>масло вершкове</t>
  </si>
  <si>
    <t>молоко</t>
  </si>
  <si>
    <t>хек морожений</t>
  </si>
  <si>
    <t>ряженка та сметана</t>
  </si>
  <si>
    <t xml:space="preserve">сир та творіг </t>
  </si>
  <si>
    <t xml:space="preserve">м’ясо </t>
  </si>
  <si>
    <t>борошно та крупа</t>
  </si>
  <si>
    <t>стільці</t>
  </si>
  <si>
    <t>ФОП Печений В.Б. м. Світлодарськ 2959011296, тел.0523622774</t>
  </si>
  <si>
    <t>ТОВ "Луганськгаз збуд"м.Сєвєродонецьк код 40268230, т.0674112931</t>
  </si>
  <si>
    <t>ТОВ Аліус м.Харків код 37660925</t>
  </si>
  <si>
    <t>ТОВ "Віджі медікал", м.Дніпро 0670057602, 0981818270  код 39190161</t>
  </si>
  <si>
    <t>ФОП Котова Ю.О., КП "Первомайськтеплокомуненегро"</t>
  </si>
  <si>
    <t>ТОВ "ЛЕО"</t>
  </si>
  <si>
    <t>бензин А-92, дизельне паливо</t>
  </si>
  <si>
    <t>ФОП Малков М.М., м.Попасна, 2532217231</t>
  </si>
  <si>
    <t>компьютерне обладнання</t>
  </si>
  <si>
    <t>ФОП Дудніченко О.В., м. Лисичанськ, 3196520670,</t>
  </si>
  <si>
    <t>утилізатор термічний для мед. відходів</t>
  </si>
  <si>
    <t>ФОП Городецька О.О.,                  м.Сєвєродонецьк,                   3005108449</t>
  </si>
  <si>
    <t xml:space="preserve">соки фруктові та овочеві </t>
  </si>
  <si>
    <t>ФОП Шелепова В.О. м. Лисичанськ код 2744922725, тел.0970651204</t>
  </si>
  <si>
    <t>бензин</t>
  </si>
  <si>
    <t>ТОВ "Параллель-ОПТ" 38706876             м.Запоріжжя</t>
  </si>
  <si>
    <t>путівки на оздоровлення дітей</t>
  </si>
  <si>
    <t>ТОВ "Хартрон-Віоліс" код 13617860 м.Бердянськ, 0937617384</t>
  </si>
  <si>
    <t>ТОВ"Протех-ІТ-Україна"              41860186 м.Миколаїв</t>
  </si>
  <si>
    <t>мобільний тир</t>
  </si>
  <si>
    <t>ФОП Нестереня А.Е.2730909875,м.Київ, 0504698202</t>
  </si>
  <si>
    <t>персональний комп'ютер</t>
  </si>
  <si>
    <t>ФОП Галюк М.Є., код 2814605269 м.Лисичанськ</t>
  </si>
  <si>
    <t xml:space="preserve">фліпчарт </t>
  </si>
  <si>
    <t>ФОП Корнійчук Ю.В., 2981217964, м.Київ, 044-2329744</t>
  </si>
  <si>
    <t xml:space="preserve">батут надувний, сухий басейн з кульками, лабиринт  </t>
  </si>
  <si>
    <t>ФОП Герасимов І.М., 3240307492, с.Тимченки, Харківська обл., 0971826618</t>
  </si>
  <si>
    <t>великогабаритний м який конструктор</t>
  </si>
  <si>
    <t xml:space="preserve">туристичне спорядження </t>
  </si>
  <si>
    <t>ФОП Скрипченко І.В., 3149212873, м.Київ, 0506734259</t>
  </si>
  <si>
    <t>світлова пісочниця з піском</t>
  </si>
  <si>
    <t xml:space="preserve">Тов "Вема КІДС",39831287,м.Київ, 0443336635 </t>
  </si>
  <si>
    <t>дитячий конструктор</t>
  </si>
  <si>
    <t>ФОП Бекреньов В.М., 2384800958, м.Харьків, 0635693979.</t>
  </si>
  <si>
    <t>іграшки для розвитку сенсорних здібностей у дітей</t>
  </si>
  <si>
    <t xml:space="preserve">ФОП Маліцька В.Й.,1940408202,                  Хмельницька обл.,с.Камянка </t>
  </si>
  <si>
    <t>ноутбук</t>
  </si>
  <si>
    <t xml:space="preserve">ТОВ"Діавестенд комплексні рішення", 30256061,                 Київська область,с.П.Борщагівка,0442511111 </t>
  </si>
  <si>
    <t>багатофункціональний пристрій</t>
  </si>
  <si>
    <t>ФОП Галкін О.О.,2706919613,             м.Миколаїв</t>
  </si>
  <si>
    <t>Апарат для гістологічної обробки тканин АТ 1010-ЕКА; мікротом напівавтоматичний РМ 100-ЕКА; прилад для фіксації та окраски мазків крові ОКС-80 ЕКА; архівний блок для зберігання скла та касет АКС6500-ЕКА або еквівалент</t>
  </si>
  <si>
    <t>ФОП Дзюба І.А.    Полтавська область, 0504758592</t>
  </si>
  <si>
    <t>Кріостат МК 100-ЕКА; баня водяна В 250-ЕКА; столик нагрівальний С3080-ЕКА; термостат сухоповітряний ТС-80; термостат сухоповітряний ТС-20 або еквівалент</t>
  </si>
  <si>
    <t>ФОП Назімов В.Є., м.Сєвєродонецьк, 0505653053</t>
  </si>
  <si>
    <t>«Капітальний ремонт опорного навчального закладу «Золотівська загальноосвітня школа І-ІІІ ступенів №5 Попаснянської районної ради Луганської області»», який розташований за адресою: 93294, Луганська обл., Попаснянський район, м. Золоте, вул. Коцюбинського, буд. 28</t>
  </si>
  <si>
    <t>ТОВ "ІНВЕСТСЕВЕР",39625442 м.Сєвєродонецьк</t>
  </si>
  <si>
    <t>«Капітальний ремонт опорного навчального закладу «Гірська багатопрофільна гімназія Попаснянської районної ради Луганської області»», який розташований за адресою: 93292, Луганська область, Попаснянський район, м. Гірське, вул. Гагаріна, буд. 19</t>
  </si>
  <si>
    <t>ТОВ СЕВЕРОДОНЕЦЬКХІМБУД, 38350121,м.Сєвєродонецк</t>
  </si>
  <si>
    <t>інтерактивна дошка, короткофокусний проектор,персональний комп"ютер (ноутбук) вчителя,маркер, кріплення , кабель</t>
  </si>
  <si>
    <t>ДП КВАНТ ПАТ "Електровимірювач" , м.Житомир, 25309678</t>
  </si>
  <si>
    <t>м'ясо</t>
  </si>
  <si>
    <t>Інформація щодо здійснення закупівель через систему PROZORRO  бюджетними установами Попаснянського району за період з 01.01.2018 по 30.11.2018(включно),                                                   БЕЗ ЗВІТІВ ПРО УКЛАДЕНИЙ ДОГОВІР</t>
  </si>
  <si>
    <t>Комп’ютерне обладнання відповідного мультимедійного контенту для початкових класів Нової української школи</t>
  </si>
  <si>
    <t>ТОВ "Науково-виробниче підприємство "Енглер",36938941, м.КИЇВ, (044)3511868</t>
  </si>
  <si>
    <t>Аквадистилятор електричний; термостат сухоповітряний; стоматологічна установка; крісло стоматологічне; візок для транспортування пацієнта з електроприводом; операційний стіл з механіко-гідравлічним приводом; двухкадровий негатоскоп з індикатором; відсмоктувач медичний</t>
  </si>
  <si>
    <t>Бучко А.В., 2580911000, м.Гайсин, Вінницька обл.</t>
  </si>
  <si>
    <t>Мультимедійний комплекс</t>
  </si>
  <si>
    <t>Багатофункціональний пристрій</t>
  </si>
  <si>
    <t>ФОП СЕМЕНЕНКО ТЕТЯНА СЕРГІЇВНА,3396310308, м.Запоріжжя, 0634593465</t>
  </si>
  <si>
    <t>Брошюровочно-переплетний станок</t>
  </si>
  <si>
    <t>ФОП Єрохін О.П., 2992010518,                м.Запоріжжя</t>
  </si>
  <si>
    <t>ТОВАРИСТВО З ОБМЕЖЕНОЮ ВІДПОВІДАЛЬНІСТЮ "ВИРОБНИЧА КОМПАНІЯ "СИЛА СПОРТУ"(42031701) Полтавська обл.</t>
  </si>
  <si>
    <t>Стіл для малювання піском + пісок</t>
  </si>
  <si>
    <t>сценічний одяг до танцю "ЧАРЛЬСТОН"</t>
  </si>
  <si>
    <t>ФОП Яковець Володимир Сергійович,3086123753</t>
  </si>
  <si>
    <t>сценічний одяг до танцю "Тарантелла"</t>
  </si>
  <si>
    <t>ФОП Грибовченко Олександр Андрійович, 3140018722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</si>
</sst>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/>
    </xf>
    <xf numFmtId="0" fontId="4" fillId="2" borderId="5" xfId="0" applyFont="1" applyFill="1" applyBorder="1"/>
    <xf numFmtId="0" fontId="5" fillId="2" borderId="5" xfId="0" applyFont="1" applyFill="1" applyBorder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2" fontId="5" fillId="0" borderId="7" xfId="0" applyNumberFormat="1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2" borderId="15" xfId="0" applyNumberFormat="1" applyFon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3" borderId="7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0" fillId="0" borderId="19" xfId="0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6"/>
  <sheetViews>
    <sheetView tabSelected="1" view="pageBreakPreview" topLeftCell="A103" zoomScale="86" zoomScaleSheetLayoutView="86" workbookViewId="0">
      <selection activeCell="H187" sqref="H187"/>
    </sheetView>
  </sheetViews>
  <sheetFormatPr defaultRowHeight="15"/>
  <cols>
    <col min="2" max="2" width="20.140625" customWidth="1"/>
    <col min="3" max="3" width="11.28515625" customWidth="1"/>
    <col min="4" max="4" width="33" customWidth="1"/>
    <col min="5" max="5" width="17.5703125" customWidth="1"/>
    <col min="6" max="6" width="16.28515625" customWidth="1"/>
    <col min="7" max="7" width="13.85546875" customWidth="1"/>
    <col min="8" max="8" width="20.5703125" customWidth="1"/>
  </cols>
  <sheetData>
    <row r="1" spans="1:8" ht="96" customHeight="1" thickBot="1">
      <c r="A1" s="149" t="s">
        <v>143</v>
      </c>
      <c r="B1" s="149"/>
      <c r="C1" s="149"/>
      <c r="D1" s="149"/>
      <c r="E1" s="149"/>
      <c r="F1" s="149"/>
      <c r="G1" s="149"/>
      <c r="H1" s="149"/>
    </row>
    <row r="2" spans="1:8" ht="45">
      <c r="A2" s="4" t="s">
        <v>0</v>
      </c>
      <c r="B2" s="5" t="s">
        <v>1</v>
      </c>
      <c r="C2" s="5" t="s">
        <v>2</v>
      </c>
      <c r="D2" s="5" t="s">
        <v>3</v>
      </c>
      <c r="E2" s="5" t="s">
        <v>19</v>
      </c>
      <c r="F2" s="5" t="s">
        <v>20</v>
      </c>
      <c r="G2" s="76" t="s">
        <v>21</v>
      </c>
      <c r="H2" s="76" t="s">
        <v>58</v>
      </c>
    </row>
    <row r="3" spans="1:8" ht="18" customHeight="1">
      <c r="A3" s="141">
        <v>1</v>
      </c>
      <c r="B3" s="116" t="s">
        <v>13</v>
      </c>
      <c r="C3" s="10"/>
      <c r="D3" s="11"/>
      <c r="E3" s="12"/>
      <c r="F3" s="12"/>
      <c r="G3" s="13">
        <f t="shared" ref="G3:G8" si="0">E3-F3</f>
        <v>0</v>
      </c>
      <c r="H3" s="80"/>
    </row>
    <row r="4" spans="1:8" ht="15.75">
      <c r="A4" s="141"/>
      <c r="B4" s="116"/>
      <c r="C4" s="10"/>
      <c r="D4" s="11"/>
      <c r="E4" s="12"/>
      <c r="F4" s="12"/>
      <c r="G4" s="13">
        <f t="shared" si="0"/>
        <v>0</v>
      </c>
      <c r="H4" s="80"/>
    </row>
    <row r="5" spans="1:8" ht="15.75">
      <c r="A5" s="141"/>
      <c r="B5" s="116"/>
      <c r="C5" s="10"/>
      <c r="D5" s="11"/>
      <c r="E5" s="12"/>
      <c r="F5" s="12"/>
      <c r="G5" s="13">
        <f t="shared" si="0"/>
        <v>0</v>
      </c>
      <c r="H5" s="80"/>
    </row>
    <row r="6" spans="1:8" ht="15.75">
      <c r="A6" s="141"/>
      <c r="B6" s="116"/>
      <c r="C6" s="10"/>
      <c r="D6" s="11"/>
      <c r="E6" s="12"/>
      <c r="F6" s="12"/>
      <c r="G6" s="13">
        <f t="shared" si="0"/>
        <v>0</v>
      </c>
      <c r="H6" s="80"/>
    </row>
    <row r="7" spans="1:8" ht="15.75">
      <c r="A7" s="141"/>
      <c r="B7" s="116"/>
      <c r="C7" s="10"/>
      <c r="D7" s="11"/>
      <c r="E7" s="12"/>
      <c r="F7" s="12"/>
      <c r="G7" s="13">
        <f t="shared" si="0"/>
        <v>0</v>
      </c>
      <c r="H7" s="80"/>
    </row>
    <row r="8" spans="1:8" ht="57.75" customHeight="1">
      <c r="A8" s="141"/>
      <c r="B8" s="116"/>
      <c r="C8" s="10"/>
      <c r="D8" s="21"/>
      <c r="E8" s="12"/>
      <c r="F8" s="12"/>
      <c r="G8" s="13">
        <f t="shared" si="0"/>
        <v>0</v>
      </c>
      <c r="H8" s="80"/>
    </row>
    <row r="9" spans="1:8" ht="18.75">
      <c r="A9" s="130" t="s">
        <v>4</v>
      </c>
      <c r="B9" s="131"/>
      <c r="C9" s="2">
        <f>SUM(C3:C8)</f>
        <v>0</v>
      </c>
      <c r="D9" s="1"/>
      <c r="E9" s="3">
        <f>SUM(E3:E8)</f>
        <v>0</v>
      </c>
      <c r="F9" s="3">
        <f>SUM(F3:F8)</f>
        <v>0</v>
      </c>
      <c r="G9" s="77">
        <f>SUM(G3:G8)</f>
        <v>0</v>
      </c>
      <c r="H9" s="80"/>
    </row>
    <row r="10" spans="1:8" ht="52.5" customHeight="1">
      <c r="A10" s="117">
        <v>2</v>
      </c>
      <c r="B10" s="114" t="s">
        <v>5</v>
      </c>
      <c r="C10" s="10">
        <v>1</v>
      </c>
      <c r="D10" s="92" t="s">
        <v>106</v>
      </c>
      <c r="E10" s="12">
        <v>15000</v>
      </c>
      <c r="F10" s="12">
        <v>13410</v>
      </c>
      <c r="G10" s="13">
        <f t="shared" ref="G10:G11" si="1">E10-F10</f>
        <v>1590</v>
      </c>
      <c r="H10" s="82" t="s">
        <v>107</v>
      </c>
    </row>
    <row r="11" spans="1:8" ht="32.25" customHeight="1">
      <c r="A11" s="118"/>
      <c r="B11" s="115"/>
      <c r="C11" s="55"/>
      <c r="D11" s="55"/>
      <c r="E11" s="24"/>
      <c r="F11" s="24"/>
      <c r="G11" s="13">
        <f t="shared" si="1"/>
        <v>0</v>
      </c>
      <c r="H11" s="80"/>
    </row>
    <row r="12" spans="1:8" ht="18.75">
      <c r="A12" s="122" t="s">
        <v>4</v>
      </c>
      <c r="B12" s="122"/>
      <c r="C12" s="2">
        <f>SUM(C10:C11)</f>
        <v>1</v>
      </c>
      <c r="D12" s="2"/>
      <c r="E12" s="3">
        <f>SUM(E10:E11)</f>
        <v>15000</v>
      </c>
      <c r="F12" s="3">
        <f>SUM(F10:F11)</f>
        <v>13410</v>
      </c>
      <c r="G12" s="77">
        <f>SUM(G10:G11)</f>
        <v>1590</v>
      </c>
      <c r="H12" s="80"/>
    </row>
    <row r="13" spans="1:8" ht="30">
      <c r="A13" s="117">
        <v>3</v>
      </c>
      <c r="B13" s="114" t="s">
        <v>6</v>
      </c>
      <c r="C13" s="10">
        <v>1</v>
      </c>
      <c r="D13" s="10" t="s">
        <v>54</v>
      </c>
      <c r="E13" s="12">
        <v>1168260.44</v>
      </c>
      <c r="F13" s="12">
        <v>1122232.6000000001</v>
      </c>
      <c r="G13" s="13">
        <f t="shared" ref="G13:G17" si="2">E13-F13</f>
        <v>46027.839999999851</v>
      </c>
      <c r="H13" s="81" t="s">
        <v>59</v>
      </c>
    </row>
    <row r="14" spans="1:8" ht="15.75">
      <c r="A14" s="118"/>
      <c r="B14" s="115"/>
      <c r="C14" s="10"/>
      <c r="D14" s="10"/>
      <c r="E14" s="12"/>
      <c r="F14" s="12"/>
      <c r="G14" s="13">
        <f t="shared" si="2"/>
        <v>0</v>
      </c>
      <c r="H14" s="80"/>
    </row>
    <row r="15" spans="1:8" ht="15.75">
      <c r="A15" s="118"/>
      <c r="B15" s="115"/>
      <c r="C15" s="10"/>
      <c r="D15" s="10"/>
      <c r="E15" s="12"/>
      <c r="F15" s="12"/>
      <c r="G15" s="13">
        <f t="shared" si="2"/>
        <v>0</v>
      </c>
      <c r="H15" s="80"/>
    </row>
    <row r="16" spans="1:8" ht="15.75">
      <c r="A16" s="118"/>
      <c r="B16" s="115"/>
      <c r="C16" s="10"/>
      <c r="D16" s="10"/>
      <c r="E16" s="12"/>
      <c r="F16" s="12"/>
      <c r="G16" s="13">
        <f t="shared" si="2"/>
        <v>0</v>
      </c>
      <c r="H16" s="80"/>
    </row>
    <row r="17" spans="1:8" ht="15.75">
      <c r="A17" s="118"/>
      <c r="B17" s="115"/>
      <c r="C17" s="10"/>
      <c r="D17" s="42"/>
      <c r="E17" s="12"/>
      <c r="F17" s="12"/>
      <c r="G17" s="13">
        <f t="shared" si="2"/>
        <v>0</v>
      </c>
      <c r="H17" s="80"/>
    </row>
    <row r="18" spans="1:8" ht="18.75">
      <c r="A18" s="122" t="s">
        <v>4</v>
      </c>
      <c r="B18" s="122"/>
      <c r="C18" s="2">
        <f>SUM(C13:C17)</f>
        <v>1</v>
      </c>
      <c r="D18" s="2"/>
      <c r="E18" s="3">
        <f>SUM(E13:E17)</f>
        <v>1168260.44</v>
      </c>
      <c r="F18" s="3">
        <f>SUM(F13:F17)</f>
        <v>1122232.6000000001</v>
      </c>
      <c r="G18" s="77">
        <f>SUM(G13:G17)</f>
        <v>46027.839999999851</v>
      </c>
      <c r="H18" s="80"/>
    </row>
    <row r="19" spans="1:8" ht="105">
      <c r="A19" s="117">
        <v>4</v>
      </c>
      <c r="B19" s="133" t="s">
        <v>7</v>
      </c>
      <c r="C19" s="10">
        <v>1</v>
      </c>
      <c r="D19" s="10" t="s">
        <v>55</v>
      </c>
      <c r="E19" s="23">
        <v>980682.1</v>
      </c>
      <c r="F19" s="12">
        <v>980682.1</v>
      </c>
      <c r="G19" s="13">
        <f t="shared" ref="G19:G28" si="3">E19-F19</f>
        <v>0</v>
      </c>
      <c r="H19" s="100" t="s">
        <v>60</v>
      </c>
    </row>
    <row r="20" spans="1:8" ht="15.75">
      <c r="A20" s="118"/>
      <c r="B20" s="134"/>
      <c r="C20" s="10"/>
      <c r="D20" s="42"/>
      <c r="E20" s="12"/>
      <c r="F20" s="12"/>
      <c r="G20" s="13">
        <f t="shared" si="3"/>
        <v>0</v>
      </c>
      <c r="H20" s="80"/>
    </row>
    <row r="21" spans="1:8" ht="15.75">
      <c r="A21" s="118"/>
      <c r="B21" s="134"/>
      <c r="C21" s="52"/>
      <c r="D21" s="51"/>
      <c r="E21" s="12"/>
      <c r="F21" s="12"/>
      <c r="G21" s="13">
        <f t="shared" si="3"/>
        <v>0</v>
      </c>
      <c r="H21" s="80"/>
    </row>
    <row r="22" spans="1:8" ht="15.75">
      <c r="A22" s="118"/>
      <c r="B22" s="134"/>
      <c r="C22" s="52"/>
      <c r="D22" s="51"/>
      <c r="E22" s="12"/>
      <c r="F22" s="12"/>
      <c r="G22" s="13">
        <f t="shared" si="3"/>
        <v>0</v>
      </c>
      <c r="H22" s="80"/>
    </row>
    <row r="23" spans="1:8" ht="15.75">
      <c r="A23" s="118"/>
      <c r="B23" s="134"/>
      <c r="C23" s="57"/>
      <c r="D23" s="56"/>
      <c r="E23" s="12"/>
      <c r="F23" s="12"/>
      <c r="G23" s="13">
        <f t="shared" si="3"/>
        <v>0</v>
      </c>
      <c r="H23" s="80"/>
    </row>
    <row r="24" spans="1:8" ht="15.75">
      <c r="A24" s="118"/>
      <c r="B24" s="134"/>
      <c r="C24" s="57"/>
      <c r="D24" s="56"/>
      <c r="E24" s="12"/>
      <c r="F24" s="12"/>
      <c r="G24" s="13">
        <f t="shared" si="3"/>
        <v>0</v>
      </c>
      <c r="H24" s="80"/>
    </row>
    <row r="25" spans="1:8" ht="15.75">
      <c r="A25" s="118"/>
      <c r="B25" s="134"/>
      <c r="C25" s="57"/>
      <c r="D25" s="56"/>
      <c r="E25" s="12"/>
      <c r="F25" s="12"/>
      <c r="G25" s="13">
        <f t="shared" si="3"/>
        <v>0</v>
      </c>
      <c r="H25" s="80"/>
    </row>
    <row r="26" spans="1:8" ht="15.75">
      <c r="A26" s="118"/>
      <c r="B26" s="134"/>
      <c r="C26" s="62"/>
      <c r="D26" s="64"/>
      <c r="E26" s="12"/>
      <c r="F26" s="12"/>
      <c r="G26" s="13">
        <f t="shared" si="3"/>
        <v>0</v>
      </c>
      <c r="H26" s="80"/>
    </row>
    <row r="27" spans="1:8" ht="15.75">
      <c r="A27" s="118"/>
      <c r="B27" s="63"/>
      <c r="C27" s="62"/>
      <c r="D27" s="64"/>
      <c r="E27" s="12"/>
      <c r="F27" s="12"/>
      <c r="G27" s="13">
        <f t="shared" si="3"/>
        <v>0</v>
      </c>
      <c r="H27" s="80"/>
    </row>
    <row r="28" spans="1:8" ht="15.75">
      <c r="A28" s="119"/>
      <c r="B28" s="68"/>
      <c r="C28" s="67"/>
      <c r="D28" s="70"/>
      <c r="E28" s="12"/>
      <c r="F28" s="12"/>
      <c r="G28" s="13">
        <f t="shared" si="3"/>
        <v>0</v>
      </c>
      <c r="H28" s="80"/>
    </row>
    <row r="29" spans="1:8" ht="18.75">
      <c r="A29" s="122" t="s">
        <v>4</v>
      </c>
      <c r="B29" s="122"/>
      <c r="C29" s="2">
        <f>SUM(C19:C28)</f>
        <v>1</v>
      </c>
      <c r="D29" s="2"/>
      <c r="E29" s="3">
        <f>SUM(E19:E28)</f>
        <v>980682.1</v>
      </c>
      <c r="F29" s="3">
        <f>SUM(F19:F28)</f>
        <v>980682.1</v>
      </c>
      <c r="G29" s="77">
        <f>SUM(G19:G28)</f>
        <v>0</v>
      </c>
      <c r="H29" s="80"/>
    </row>
    <row r="30" spans="1:8" ht="45">
      <c r="A30" s="123">
        <v>5</v>
      </c>
      <c r="B30" s="114" t="s">
        <v>8</v>
      </c>
      <c r="C30" s="10">
        <v>1</v>
      </c>
      <c r="D30" s="31" t="s">
        <v>53</v>
      </c>
      <c r="E30" s="12">
        <v>651579</v>
      </c>
      <c r="F30" s="12">
        <v>651579</v>
      </c>
      <c r="G30" s="13">
        <f t="shared" ref="G30:G37" si="4">E30-F30</f>
        <v>0</v>
      </c>
      <c r="H30" s="81" t="s">
        <v>61</v>
      </c>
    </row>
    <row r="31" spans="1:8" ht="15.75">
      <c r="A31" s="124"/>
      <c r="B31" s="115"/>
      <c r="C31" s="10"/>
      <c r="D31" s="10"/>
      <c r="E31" s="12"/>
      <c r="F31" s="12"/>
      <c r="G31" s="13">
        <f t="shared" si="4"/>
        <v>0</v>
      </c>
      <c r="H31" s="80"/>
    </row>
    <row r="32" spans="1:8" ht="15.75">
      <c r="A32" s="124"/>
      <c r="B32" s="115"/>
      <c r="C32" s="10"/>
      <c r="D32" s="37"/>
      <c r="E32" s="12"/>
      <c r="F32" s="12"/>
      <c r="G32" s="13">
        <f t="shared" si="4"/>
        <v>0</v>
      </c>
      <c r="H32" s="80"/>
    </row>
    <row r="33" spans="1:8" ht="15.75">
      <c r="A33" s="124"/>
      <c r="B33" s="115"/>
      <c r="C33" s="10"/>
      <c r="D33" s="10"/>
      <c r="E33" s="12"/>
      <c r="F33" s="12"/>
      <c r="G33" s="13">
        <f t="shared" si="4"/>
        <v>0</v>
      </c>
      <c r="H33" s="80"/>
    </row>
    <row r="34" spans="1:8" ht="15.75">
      <c r="A34" s="124"/>
      <c r="B34" s="115"/>
      <c r="C34" s="10"/>
      <c r="D34" s="10"/>
      <c r="E34" s="12"/>
      <c r="F34" s="12"/>
      <c r="G34" s="13">
        <f t="shared" si="4"/>
        <v>0</v>
      </c>
      <c r="H34" s="80"/>
    </row>
    <row r="35" spans="1:8" ht="15.75">
      <c r="A35" s="124"/>
      <c r="B35" s="115"/>
      <c r="C35" s="10"/>
      <c r="D35" s="10"/>
      <c r="E35" s="12"/>
      <c r="F35" s="12"/>
      <c r="G35" s="13">
        <f t="shared" si="4"/>
        <v>0</v>
      </c>
      <c r="H35" s="80"/>
    </row>
    <row r="36" spans="1:8" ht="15.75">
      <c r="A36" s="124"/>
      <c r="B36" s="115"/>
      <c r="C36" s="10"/>
      <c r="D36" s="10"/>
      <c r="E36" s="12"/>
      <c r="F36" s="12"/>
      <c r="G36" s="13">
        <f t="shared" si="4"/>
        <v>0</v>
      </c>
      <c r="H36" s="80"/>
    </row>
    <row r="37" spans="1:8" ht="15.75">
      <c r="A37" s="124"/>
      <c r="B37" s="115"/>
      <c r="C37" s="10"/>
      <c r="D37" s="10"/>
      <c r="E37" s="12"/>
      <c r="F37" s="12"/>
      <c r="G37" s="13">
        <f t="shared" si="4"/>
        <v>0</v>
      </c>
      <c r="H37" s="80"/>
    </row>
    <row r="38" spans="1:8" ht="15.75">
      <c r="A38" s="125"/>
      <c r="B38" s="126"/>
      <c r="C38" s="57"/>
      <c r="D38" s="57"/>
      <c r="E38" s="12"/>
      <c r="F38" s="12"/>
      <c r="G38" s="13"/>
      <c r="H38" s="80"/>
    </row>
    <row r="39" spans="1:8" ht="18.75">
      <c r="A39" s="122" t="s">
        <v>4</v>
      </c>
      <c r="B39" s="122"/>
      <c r="C39" s="2">
        <f>SUM(C30:C38)</f>
        <v>1</v>
      </c>
      <c r="D39" s="2"/>
      <c r="E39" s="3">
        <f>SUM(E30:E38)</f>
        <v>651579</v>
      </c>
      <c r="F39" s="3">
        <f>SUM(F30:F38)</f>
        <v>651579</v>
      </c>
      <c r="G39" s="77">
        <f>SUM(G30:G38)</f>
        <v>0</v>
      </c>
      <c r="H39" s="80"/>
    </row>
    <row r="40" spans="1:8" ht="45">
      <c r="A40" s="117"/>
      <c r="B40" s="114" t="s">
        <v>46</v>
      </c>
      <c r="C40" s="21">
        <v>1</v>
      </c>
      <c r="D40" s="21" t="s">
        <v>30</v>
      </c>
      <c r="E40" s="12">
        <v>210000</v>
      </c>
      <c r="F40" s="12">
        <v>204482</v>
      </c>
      <c r="G40" s="13">
        <f t="shared" ref="G40:G67" si="5">E40-F40</f>
        <v>5518</v>
      </c>
      <c r="H40" s="81" t="s">
        <v>62</v>
      </c>
    </row>
    <row r="41" spans="1:8" ht="45">
      <c r="A41" s="118"/>
      <c r="B41" s="115"/>
      <c r="C41" s="21">
        <v>1</v>
      </c>
      <c r="D41" s="21" t="s">
        <v>43</v>
      </c>
      <c r="E41" s="12">
        <v>238939</v>
      </c>
      <c r="F41" s="12">
        <v>197006</v>
      </c>
      <c r="G41" s="13">
        <f t="shared" si="5"/>
        <v>41933</v>
      </c>
      <c r="H41" s="81" t="s">
        <v>62</v>
      </c>
    </row>
    <row r="42" spans="1:8" ht="45">
      <c r="A42" s="118"/>
      <c r="B42" s="115"/>
      <c r="C42" s="21">
        <v>1</v>
      </c>
      <c r="D42" s="21" t="s">
        <v>40</v>
      </c>
      <c r="E42" s="12">
        <v>565385</v>
      </c>
      <c r="F42" s="12">
        <v>459263.5</v>
      </c>
      <c r="G42" s="13">
        <f t="shared" si="5"/>
        <v>106121.5</v>
      </c>
      <c r="H42" s="81" t="s">
        <v>62</v>
      </c>
    </row>
    <row r="43" spans="1:8" ht="45">
      <c r="A43" s="118"/>
      <c r="B43" s="115"/>
      <c r="C43" s="21">
        <v>1</v>
      </c>
      <c r="D43" s="34" t="s">
        <v>47</v>
      </c>
      <c r="E43" s="12">
        <v>209384</v>
      </c>
      <c r="F43" s="12">
        <v>189140</v>
      </c>
      <c r="G43" s="13">
        <f t="shared" si="5"/>
        <v>20244</v>
      </c>
      <c r="H43" s="81" t="s">
        <v>62</v>
      </c>
    </row>
    <row r="44" spans="1:8" ht="45">
      <c r="A44" s="118"/>
      <c r="B44" s="115"/>
      <c r="C44" s="21">
        <v>1</v>
      </c>
      <c r="D44" s="21" t="s">
        <v>28</v>
      </c>
      <c r="E44" s="23">
        <v>261525</v>
      </c>
      <c r="F44" s="23">
        <v>247260</v>
      </c>
      <c r="G44" s="13">
        <f t="shared" si="5"/>
        <v>14265</v>
      </c>
      <c r="H44" s="81" t="s">
        <v>62</v>
      </c>
    </row>
    <row r="45" spans="1:8" ht="45">
      <c r="A45" s="118"/>
      <c r="B45" s="115"/>
      <c r="C45" s="21">
        <v>1</v>
      </c>
      <c r="D45" s="21" t="s">
        <v>48</v>
      </c>
      <c r="E45" s="23">
        <v>266398</v>
      </c>
      <c r="F45" s="23">
        <v>230720</v>
      </c>
      <c r="G45" s="13">
        <f t="shared" si="5"/>
        <v>35678</v>
      </c>
      <c r="H45" s="81" t="s">
        <v>62</v>
      </c>
    </row>
    <row r="46" spans="1:8" ht="45">
      <c r="A46" s="118"/>
      <c r="B46" s="115"/>
      <c r="C46" s="21">
        <v>1</v>
      </c>
      <c r="D46" s="21" t="s">
        <v>42</v>
      </c>
      <c r="E46" s="23">
        <v>10397</v>
      </c>
      <c r="F46" s="23">
        <v>8888.77</v>
      </c>
      <c r="G46" s="13">
        <f t="shared" si="5"/>
        <v>1508.2299999999996</v>
      </c>
      <c r="H46" s="81" t="s">
        <v>63</v>
      </c>
    </row>
    <row r="47" spans="1:8" ht="45">
      <c r="A47" s="118"/>
      <c r="B47" s="115"/>
      <c r="C47" s="21">
        <v>1</v>
      </c>
      <c r="D47" s="21" t="s">
        <v>33</v>
      </c>
      <c r="E47" s="23">
        <v>200000</v>
      </c>
      <c r="F47" s="23">
        <v>141446</v>
      </c>
      <c r="G47" s="13">
        <f t="shared" si="5"/>
        <v>58554</v>
      </c>
      <c r="H47" s="81" t="s">
        <v>62</v>
      </c>
    </row>
    <row r="48" spans="1:8" ht="45">
      <c r="A48" s="118"/>
      <c r="B48" s="115"/>
      <c r="C48" s="21">
        <v>1</v>
      </c>
      <c r="D48" s="21" t="s">
        <v>27</v>
      </c>
      <c r="E48" s="23">
        <v>226773</v>
      </c>
      <c r="F48" s="23">
        <v>221196.75</v>
      </c>
      <c r="G48" s="13">
        <f t="shared" si="5"/>
        <v>5576.25</v>
      </c>
      <c r="H48" s="81" t="s">
        <v>62</v>
      </c>
    </row>
    <row r="49" spans="1:8" ht="45">
      <c r="A49" s="118"/>
      <c r="B49" s="115"/>
      <c r="C49" s="21">
        <v>1</v>
      </c>
      <c r="D49" s="21" t="s">
        <v>49</v>
      </c>
      <c r="E49" s="23">
        <v>368592</v>
      </c>
      <c r="F49" s="23">
        <v>262018</v>
      </c>
      <c r="G49" s="13">
        <f t="shared" si="5"/>
        <v>106574</v>
      </c>
      <c r="H49" s="81" t="s">
        <v>62</v>
      </c>
    </row>
    <row r="50" spans="1:8" ht="45">
      <c r="A50" s="118"/>
      <c r="B50" s="115"/>
      <c r="C50" s="21">
        <v>1</v>
      </c>
      <c r="D50" s="44" t="s">
        <v>50</v>
      </c>
      <c r="E50" s="23">
        <v>278602</v>
      </c>
      <c r="F50" s="23">
        <v>233099</v>
      </c>
      <c r="G50" s="13">
        <f t="shared" si="5"/>
        <v>45503</v>
      </c>
      <c r="H50" s="81" t="s">
        <v>62</v>
      </c>
    </row>
    <row r="51" spans="1:8" ht="60">
      <c r="A51" s="118"/>
      <c r="B51" s="115"/>
      <c r="C51" s="21">
        <v>1</v>
      </c>
      <c r="D51" s="44" t="s">
        <v>24</v>
      </c>
      <c r="E51" s="23">
        <v>3003.1</v>
      </c>
      <c r="F51" s="23">
        <v>2997</v>
      </c>
      <c r="G51" s="13">
        <f t="shared" si="5"/>
        <v>6.0999999999999091</v>
      </c>
      <c r="H51" s="82" t="s">
        <v>64</v>
      </c>
    </row>
    <row r="52" spans="1:8" ht="60">
      <c r="A52" s="118"/>
      <c r="B52" s="115"/>
      <c r="C52" s="21">
        <v>1</v>
      </c>
      <c r="D52" s="21" t="s">
        <v>24</v>
      </c>
      <c r="E52" s="23">
        <v>3924.38</v>
      </c>
      <c r="F52" s="23">
        <v>3910.1</v>
      </c>
      <c r="G52" s="13">
        <f t="shared" si="5"/>
        <v>14.2800000000002</v>
      </c>
      <c r="H52" s="82" t="s">
        <v>64</v>
      </c>
    </row>
    <row r="53" spans="1:8" ht="60">
      <c r="A53" s="118"/>
      <c r="B53" s="115"/>
      <c r="C53" s="21">
        <v>1</v>
      </c>
      <c r="D53" s="21" t="s">
        <v>24</v>
      </c>
      <c r="E53" s="23">
        <v>3003.1</v>
      </c>
      <c r="F53" s="23">
        <v>3001.1</v>
      </c>
      <c r="G53" s="13">
        <f t="shared" si="5"/>
        <v>2</v>
      </c>
      <c r="H53" s="82" t="s">
        <v>64</v>
      </c>
    </row>
    <row r="54" spans="1:8" ht="60">
      <c r="A54" s="118"/>
      <c r="B54" s="115"/>
      <c r="C54" s="21">
        <v>1</v>
      </c>
      <c r="D54" s="21" t="s">
        <v>24</v>
      </c>
      <c r="E54" s="23">
        <v>5545.95</v>
      </c>
      <c r="F54" s="23">
        <v>5544.5</v>
      </c>
      <c r="G54" s="13">
        <f t="shared" si="5"/>
        <v>1.4499999999998181</v>
      </c>
      <c r="H54" s="82" t="s">
        <v>64</v>
      </c>
    </row>
    <row r="55" spans="1:8" ht="60">
      <c r="A55" s="118"/>
      <c r="B55" s="115"/>
      <c r="C55" s="21">
        <v>1</v>
      </c>
      <c r="D55" s="71" t="s">
        <v>24</v>
      </c>
      <c r="E55" s="23">
        <v>5042.3999999999996</v>
      </c>
      <c r="F55" s="23">
        <v>5036.5</v>
      </c>
      <c r="G55" s="13">
        <f t="shared" si="5"/>
        <v>5.8999999999996362</v>
      </c>
      <c r="H55" s="82" t="s">
        <v>64</v>
      </c>
    </row>
    <row r="56" spans="1:8" ht="60">
      <c r="A56" s="118"/>
      <c r="B56" s="115"/>
      <c r="C56" s="21">
        <v>1</v>
      </c>
      <c r="D56" s="71" t="s">
        <v>24</v>
      </c>
      <c r="E56" s="23">
        <v>3005.8</v>
      </c>
      <c r="F56" s="23">
        <v>3005.4</v>
      </c>
      <c r="G56" s="13">
        <f t="shared" si="5"/>
        <v>0.40000000000009095</v>
      </c>
      <c r="H56" s="82" t="s">
        <v>64</v>
      </c>
    </row>
    <row r="57" spans="1:8" ht="60">
      <c r="A57" s="118"/>
      <c r="B57" s="115"/>
      <c r="C57" s="21">
        <v>1</v>
      </c>
      <c r="D57" s="71" t="s">
        <v>24</v>
      </c>
      <c r="E57" s="23">
        <v>4697.3</v>
      </c>
      <c r="F57" s="23">
        <v>4692.8</v>
      </c>
      <c r="G57" s="13">
        <f t="shared" si="5"/>
        <v>4.5</v>
      </c>
      <c r="H57" s="82" t="s">
        <v>64</v>
      </c>
    </row>
    <row r="58" spans="1:8" ht="60">
      <c r="A58" s="118"/>
      <c r="B58" s="115"/>
      <c r="C58" s="21">
        <v>1</v>
      </c>
      <c r="D58" s="71" t="s">
        <v>24</v>
      </c>
      <c r="E58" s="23">
        <v>3165</v>
      </c>
      <c r="F58" s="23">
        <v>3164.5</v>
      </c>
      <c r="G58" s="13">
        <f t="shared" si="5"/>
        <v>0.5</v>
      </c>
      <c r="H58" s="82" t="s">
        <v>64</v>
      </c>
    </row>
    <row r="59" spans="1:8" ht="60">
      <c r="A59" s="118"/>
      <c r="B59" s="115"/>
      <c r="C59" s="21">
        <v>1</v>
      </c>
      <c r="D59" s="21" t="s">
        <v>24</v>
      </c>
      <c r="E59" s="23">
        <v>5620</v>
      </c>
      <c r="F59" s="23">
        <v>5620</v>
      </c>
      <c r="G59" s="13">
        <f t="shared" si="5"/>
        <v>0</v>
      </c>
      <c r="H59" s="82" t="s">
        <v>64</v>
      </c>
    </row>
    <row r="60" spans="1:8" ht="75">
      <c r="A60" s="118"/>
      <c r="B60" s="115"/>
      <c r="C60" s="72">
        <v>1</v>
      </c>
      <c r="D60" s="72" t="s">
        <v>53</v>
      </c>
      <c r="E60" s="23">
        <v>1293059</v>
      </c>
      <c r="F60" s="23">
        <v>1293059</v>
      </c>
      <c r="G60" s="13">
        <f t="shared" si="5"/>
        <v>0</v>
      </c>
      <c r="H60" s="81" t="s">
        <v>68</v>
      </c>
    </row>
    <row r="61" spans="1:8" ht="15.75">
      <c r="A61" s="118"/>
      <c r="B61" s="115"/>
      <c r="C61" s="72">
        <v>1</v>
      </c>
      <c r="D61" s="72" t="s">
        <v>56</v>
      </c>
      <c r="E61" s="23">
        <v>1870176.9</v>
      </c>
      <c r="F61" s="23">
        <v>1870176.9</v>
      </c>
      <c r="G61" s="13">
        <f t="shared" si="5"/>
        <v>0</v>
      </c>
      <c r="H61" s="81" t="s">
        <v>65</v>
      </c>
    </row>
    <row r="62" spans="1:8" ht="31.5">
      <c r="A62" s="118"/>
      <c r="B62" s="115"/>
      <c r="C62" s="72">
        <v>1</v>
      </c>
      <c r="D62" s="73" t="s">
        <v>57</v>
      </c>
      <c r="E62" s="23">
        <v>651600</v>
      </c>
      <c r="F62" s="23">
        <v>651600</v>
      </c>
      <c r="G62" s="13">
        <f t="shared" si="5"/>
        <v>0</v>
      </c>
      <c r="H62" s="81" t="s">
        <v>66</v>
      </c>
    </row>
    <row r="63" spans="1:8" ht="31.5">
      <c r="A63" s="118"/>
      <c r="B63" s="115"/>
      <c r="C63" s="72">
        <v>1</v>
      </c>
      <c r="D63" s="73" t="s">
        <v>57</v>
      </c>
      <c r="E63" s="23">
        <v>4059419.54</v>
      </c>
      <c r="F63" s="23">
        <v>4059419.54</v>
      </c>
      <c r="G63" s="13">
        <f t="shared" si="5"/>
        <v>0</v>
      </c>
      <c r="H63" s="80" t="s">
        <v>67</v>
      </c>
    </row>
    <row r="64" spans="1:8" ht="126">
      <c r="A64" s="118"/>
      <c r="B64" s="115"/>
      <c r="C64" s="74">
        <v>1</v>
      </c>
      <c r="D64" s="75" t="s">
        <v>70</v>
      </c>
      <c r="E64" s="23">
        <v>1626955.98</v>
      </c>
      <c r="F64" s="23">
        <v>1399000</v>
      </c>
      <c r="G64" s="13">
        <f t="shared" si="5"/>
        <v>227955.97999999998</v>
      </c>
      <c r="H64" s="81" t="s">
        <v>71</v>
      </c>
    </row>
    <row r="65" spans="1:8" ht="45">
      <c r="A65" s="118"/>
      <c r="B65" s="115"/>
      <c r="C65" s="74">
        <v>1</v>
      </c>
      <c r="D65" s="75" t="s">
        <v>72</v>
      </c>
      <c r="E65" s="23">
        <v>1029150</v>
      </c>
      <c r="F65" s="23">
        <v>900000</v>
      </c>
      <c r="G65" s="13">
        <f t="shared" si="5"/>
        <v>129150</v>
      </c>
      <c r="H65" s="81" t="s">
        <v>73</v>
      </c>
    </row>
    <row r="66" spans="1:8" ht="30">
      <c r="A66" s="118"/>
      <c r="B66" s="115"/>
      <c r="C66" s="74">
        <v>1</v>
      </c>
      <c r="D66" s="75" t="s">
        <v>54</v>
      </c>
      <c r="E66" s="23">
        <v>1384317.82</v>
      </c>
      <c r="F66" s="23">
        <v>939419</v>
      </c>
      <c r="G66" s="13">
        <f t="shared" si="5"/>
        <v>444898.82000000007</v>
      </c>
      <c r="H66" s="81" t="s">
        <v>74</v>
      </c>
    </row>
    <row r="67" spans="1:8" ht="45">
      <c r="A67" s="118"/>
      <c r="B67" s="115"/>
      <c r="C67" s="74">
        <v>1</v>
      </c>
      <c r="D67" s="75" t="s">
        <v>75</v>
      </c>
      <c r="E67" s="23">
        <v>354000</v>
      </c>
      <c r="F67" s="23">
        <v>337000</v>
      </c>
      <c r="G67" s="13">
        <f t="shared" si="5"/>
        <v>17000</v>
      </c>
      <c r="H67" s="81" t="s">
        <v>76</v>
      </c>
    </row>
    <row r="68" spans="1:8" ht="60">
      <c r="A68" s="118"/>
      <c r="B68" s="115"/>
      <c r="C68" s="88">
        <v>1</v>
      </c>
      <c r="D68" s="87" t="s">
        <v>77</v>
      </c>
      <c r="E68" s="23">
        <v>35000</v>
      </c>
      <c r="F68" s="23">
        <v>33710</v>
      </c>
      <c r="G68" s="13">
        <f t="shared" ref="G68:G77" si="6">E68-F68</f>
        <v>1290</v>
      </c>
      <c r="H68" s="81" t="s">
        <v>78</v>
      </c>
    </row>
    <row r="69" spans="1:8" ht="45">
      <c r="A69" s="118"/>
      <c r="B69" s="115"/>
      <c r="C69" s="88">
        <v>1</v>
      </c>
      <c r="D69" s="92" t="s">
        <v>111</v>
      </c>
      <c r="E69" s="23">
        <v>72000</v>
      </c>
      <c r="F69" s="23">
        <v>48090</v>
      </c>
      <c r="G69" s="13">
        <f t="shared" si="6"/>
        <v>23910</v>
      </c>
      <c r="H69" s="81" t="s">
        <v>112</v>
      </c>
    </row>
    <row r="70" spans="1:8" ht="45">
      <c r="A70" s="118"/>
      <c r="B70" s="115"/>
      <c r="C70" s="99">
        <v>1</v>
      </c>
      <c r="D70" s="98" t="s">
        <v>115</v>
      </c>
      <c r="E70" s="23">
        <v>16200</v>
      </c>
      <c r="F70" s="23">
        <v>11501.28</v>
      </c>
      <c r="G70" s="13">
        <f t="shared" si="6"/>
        <v>4698.7199999999993</v>
      </c>
      <c r="H70" s="81" t="s">
        <v>116</v>
      </c>
    </row>
    <row r="71" spans="1:8" ht="90" customHeight="1">
      <c r="A71" s="118"/>
      <c r="B71" s="115"/>
      <c r="C71" s="99">
        <v>1</v>
      </c>
      <c r="D71" s="94" t="s">
        <v>117</v>
      </c>
      <c r="E71" s="23">
        <v>33800</v>
      </c>
      <c r="F71" s="23">
        <v>29830</v>
      </c>
      <c r="G71" s="13">
        <f t="shared" si="6"/>
        <v>3970</v>
      </c>
      <c r="H71" s="100" t="s">
        <v>118</v>
      </c>
    </row>
    <row r="72" spans="1:8" ht="75">
      <c r="A72" s="118"/>
      <c r="B72" s="115"/>
      <c r="C72" s="99">
        <v>1</v>
      </c>
      <c r="D72" s="94" t="s">
        <v>119</v>
      </c>
      <c r="E72" s="23">
        <v>37560</v>
      </c>
      <c r="F72" s="23">
        <v>20436</v>
      </c>
      <c r="G72" s="13">
        <f t="shared" si="6"/>
        <v>17124</v>
      </c>
      <c r="H72" s="100" t="s">
        <v>118</v>
      </c>
    </row>
    <row r="73" spans="1:8" ht="45">
      <c r="A73" s="118"/>
      <c r="B73" s="115"/>
      <c r="C73" s="99">
        <v>1</v>
      </c>
      <c r="D73" s="94" t="s">
        <v>120</v>
      </c>
      <c r="E73" s="23">
        <v>28000</v>
      </c>
      <c r="F73" s="23">
        <v>22800</v>
      </c>
      <c r="G73" s="13">
        <f t="shared" si="6"/>
        <v>5200</v>
      </c>
      <c r="H73" s="81" t="s">
        <v>121</v>
      </c>
    </row>
    <row r="74" spans="1:8" ht="45">
      <c r="A74" s="118"/>
      <c r="B74" s="115"/>
      <c r="C74" s="99">
        <v>1</v>
      </c>
      <c r="D74" s="94" t="s">
        <v>122</v>
      </c>
      <c r="E74" s="23">
        <v>9200</v>
      </c>
      <c r="F74" s="23">
        <v>9000</v>
      </c>
      <c r="G74" s="13">
        <f t="shared" si="6"/>
        <v>200</v>
      </c>
      <c r="H74" s="81" t="s">
        <v>123</v>
      </c>
    </row>
    <row r="75" spans="1:8" ht="76.5" customHeight="1">
      <c r="A75" s="118"/>
      <c r="B75" s="115"/>
      <c r="C75" s="99">
        <v>1</v>
      </c>
      <c r="D75" s="94" t="s">
        <v>124</v>
      </c>
      <c r="E75" s="23">
        <v>4200</v>
      </c>
      <c r="F75" s="23">
        <v>4200</v>
      </c>
      <c r="G75" s="13">
        <f t="shared" si="6"/>
        <v>0</v>
      </c>
      <c r="H75" s="100" t="s">
        <v>125</v>
      </c>
    </row>
    <row r="76" spans="1:8" ht="130.5" customHeight="1">
      <c r="A76" s="118"/>
      <c r="B76" s="115"/>
      <c r="C76" s="104">
        <v>1</v>
      </c>
      <c r="D76" s="110" t="s">
        <v>138</v>
      </c>
      <c r="E76" s="23">
        <v>1190645</v>
      </c>
      <c r="F76" s="23">
        <v>1146567</v>
      </c>
      <c r="G76" s="13">
        <f t="shared" si="6"/>
        <v>44078</v>
      </c>
      <c r="H76" s="100" t="s">
        <v>139</v>
      </c>
    </row>
    <row r="77" spans="1:8" ht="132.75" customHeight="1">
      <c r="A77" s="118"/>
      <c r="B77" s="115"/>
      <c r="C77" s="104">
        <v>1</v>
      </c>
      <c r="D77" s="108" t="s">
        <v>136</v>
      </c>
      <c r="E77" s="23">
        <v>6923956</v>
      </c>
      <c r="F77" s="23">
        <v>6780025</v>
      </c>
      <c r="G77" s="13">
        <f t="shared" si="6"/>
        <v>143931</v>
      </c>
      <c r="H77" s="109" t="s">
        <v>137</v>
      </c>
    </row>
    <row r="78" spans="1:8" ht="51" customHeight="1">
      <c r="A78" s="118"/>
      <c r="B78" s="115"/>
      <c r="C78" s="111">
        <v>1</v>
      </c>
      <c r="D78" s="94" t="s">
        <v>126</v>
      </c>
      <c r="E78" s="23">
        <v>19920</v>
      </c>
      <c r="F78" s="23">
        <v>18000</v>
      </c>
      <c r="G78" s="13">
        <f t="shared" ref="G78:G82" si="7">E78-F78</f>
        <v>1920</v>
      </c>
      <c r="H78" s="100" t="s">
        <v>127</v>
      </c>
    </row>
    <row r="79" spans="1:8" ht="83.25" customHeight="1">
      <c r="A79" s="118"/>
      <c r="B79" s="115"/>
      <c r="C79" s="111">
        <v>1</v>
      </c>
      <c r="D79" s="153" t="s">
        <v>149</v>
      </c>
      <c r="E79" s="23">
        <v>9500</v>
      </c>
      <c r="F79" s="23">
        <v>4899</v>
      </c>
      <c r="G79" s="13">
        <f t="shared" si="7"/>
        <v>4601</v>
      </c>
      <c r="H79" s="154" t="s">
        <v>150</v>
      </c>
    </row>
    <row r="80" spans="1:8" ht="83.25" customHeight="1">
      <c r="A80" s="118"/>
      <c r="B80" s="115"/>
      <c r="C80" s="111">
        <v>1</v>
      </c>
      <c r="D80" s="106" t="s">
        <v>151</v>
      </c>
      <c r="E80" s="23">
        <v>5950</v>
      </c>
      <c r="F80" s="23">
        <v>5900</v>
      </c>
      <c r="G80" s="13">
        <f t="shared" si="7"/>
        <v>50</v>
      </c>
      <c r="H80" s="154" t="s">
        <v>152</v>
      </c>
    </row>
    <row r="81" spans="1:8" ht="94.5" customHeight="1">
      <c r="A81" s="118"/>
      <c r="B81" s="115"/>
      <c r="C81" s="111">
        <v>1</v>
      </c>
      <c r="D81" s="105" t="s">
        <v>154</v>
      </c>
      <c r="E81" s="23">
        <v>12000</v>
      </c>
      <c r="F81" s="23">
        <v>9199</v>
      </c>
      <c r="G81" s="13">
        <f t="shared" si="7"/>
        <v>2801</v>
      </c>
      <c r="H81" s="155" t="s">
        <v>153</v>
      </c>
    </row>
    <row r="82" spans="1:8" ht="81" customHeight="1">
      <c r="A82" s="118"/>
      <c r="B82" s="115"/>
      <c r="C82" s="111">
        <v>1</v>
      </c>
      <c r="D82" s="153" t="s">
        <v>148</v>
      </c>
      <c r="E82" s="23">
        <v>45000</v>
      </c>
      <c r="F82" s="23">
        <v>22000</v>
      </c>
      <c r="G82" s="13">
        <f t="shared" si="7"/>
        <v>23000</v>
      </c>
      <c r="H82" s="154" t="s">
        <v>150</v>
      </c>
    </row>
    <row r="83" spans="1:8" ht="72.75" customHeight="1">
      <c r="A83" s="119"/>
      <c r="B83" s="126"/>
      <c r="C83" s="74">
        <v>1</v>
      </c>
      <c r="D83" s="108" t="s">
        <v>144</v>
      </c>
      <c r="E83" s="23">
        <v>437667</v>
      </c>
      <c r="F83" s="23">
        <v>432000</v>
      </c>
      <c r="G83" s="13">
        <f>E83-F83</f>
        <v>5667</v>
      </c>
      <c r="H83" s="150" t="s">
        <v>145</v>
      </c>
    </row>
    <row r="84" spans="1:8" ht="18.75">
      <c r="A84" s="122" t="s">
        <v>4</v>
      </c>
      <c r="B84" s="122"/>
      <c r="C84" s="2">
        <f>SUM(C40:C83)</f>
        <v>44</v>
      </c>
      <c r="D84" s="2"/>
      <c r="E84" s="3">
        <f>SUM(E40:E83)</f>
        <v>24022279.27</v>
      </c>
      <c r="F84" s="3">
        <f>SUM(F40:F83)</f>
        <v>22479323.640000001</v>
      </c>
      <c r="G84" s="77">
        <f>SUM(G40:G83)</f>
        <v>1542955.6300000001</v>
      </c>
      <c r="H84" s="151"/>
    </row>
    <row r="85" spans="1:8" ht="60" customHeight="1">
      <c r="A85" s="117">
        <v>7</v>
      </c>
      <c r="B85" s="114" t="s">
        <v>9</v>
      </c>
      <c r="C85" s="10">
        <v>1</v>
      </c>
      <c r="D85" s="11" t="s">
        <v>32</v>
      </c>
      <c r="E85" s="12">
        <v>25000</v>
      </c>
      <c r="F85" s="12">
        <v>23380</v>
      </c>
      <c r="G85" s="13">
        <f t="shared" ref="G85:G92" si="8">E85-F85</f>
        <v>1620</v>
      </c>
      <c r="H85" s="86" t="s">
        <v>64</v>
      </c>
    </row>
    <row r="86" spans="1:8" ht="60">
      <c r="A86" s="118"/>
      <c r="B86" s="115"/>
      <c r="C86" s="10">
        <v>1</v>
      </c>
      <c r="D86" s="11" t="s">
        <v>35</v>
      </c>
      <c r="E86" s="12">
        <v>50000</v>
      </c>
      <c r="F86" s="12">
        <v>47285</v>
      </c>
      <c r="G86" s="13">
        <f t="shared" si="8"/>
        <v>2715</v>
      </c>
      <c r="H86" s="86" t="s">
        <v>64</v>
      </c>
    </row>
    <row r="87" spans="1:8" ht="60">
      <c r="A87" s="118"/>
      <c r="B87" s="115"/>
      <c r="C87" s="10">
        <v>1</v>
      </c>
      <c r="D87" s="11" t="s">
        <v>29</v>
      </c>
      <c r="E87" s="12">
        <v>28600</v>
      </c>
      <c r="F87" s="12">
        <v>27500</v>
      </c>
      <c r="G87" s="13">
        <f t="shared" si="8"/>
        <v>1100</v>
      </c>
      <c r="H87" s="86" t="s">
        <v>64</v>
      </c>
    </row>
    <row r="88" spans="1:8" ht="60">
      <c r="A88" s="118"/>
      <c r="B88" s="115"/>
      <c r="C88" s="10">
        <v>1</v>
      </c>
      <c r="D88" s="11" t="s">
        <v>28</v>
      </c>
      <c r="E88" s="12">
        <v>70000</v>
      </c>
      <c r="F88" s="12">
        <v>55093.5</v>
      </c>
      <c r="G88" s="13">
        <f t="shared" si="8"/>
        <v>14906.5</v>
      </c>
      <c r="H88" s="86" t="s">
        <v>64</v>
      </c>
    </row>
    <row r="89" spans="1:8" ht="60">
      <c r="A89" s="118"/>
      <c r="B89" s="115"/>
      <c r="C89" s="10">
        <v>1</v>
      </c>
      <c r="D89" s="11" t="s">
        <v>27</v>
      </c>
      <c r="E89" s="23">
        <v>74537</v>
      </c>
      <c r="F89" s="12">
        <v>74169</v>
      </c>
      <c r="G89" s="13">
        <f t="shared" si="8"/>
        <v>368</v>
      </c>
      <c r="H89" s="86" t="s">
        <v>64</v>
      </c>
    </row>
    <row r="90" spans="1:8" ht="60">
      <c r="A90" s="118"/>
      <c r="B90" s="115"/>
      <c r="C90" s="10">
        <v>1</v>
      </c>
      <c r="D90" s="11" t="s">
        <v>44</v>
      </c>
      <c r="E90" s="12">
        <v>16290</v>
      </c>
      <c r="F90" s="12">
        <v>15848.14</v>
      </c>
      <c r="G90" s="13">
        <f t="shared" si="8"/>
        <v>441.86000000000058</v>
      </c>
      <c r="H90" s="86" t="s">
        <v>64</v>
      </c>
    </row>
    <row r="91" spans="1:8" ht="60">
      <c r="A91" s="118"/>
      <c r="B91" s="115"/>
      <c r="C91" s="10">
        <v>1</v>
      </c>
      <c r="D91" s="11" t="s">
        <v>31</v>
      </c>
      <c r="E91" s="12">
        <v>44455</v>
      </c>
      <c r="F91" s="12">
        <v>41840</v>
      </c>
      <c r="G91" s="13">
        <f t="shared" si="8"/>
        <v>2615</v>
      </c>
      <c r="H91" s="86" t="s">
        <v>64</v>
      </c>
    </row>
    <row r="92" spans="1:8" ht="60">
      <c r="A92" s="118"/>
      <c r="B92" s="115"/>
      <c r="C92" s="10">
        <v>1</v>
      </c>
      <c r="D92" s="11" t="s">
        <v>33</v>
      </c>
      <c r="E92" s="12">
        <v>19050</v>
      </c>
      <c r="F92" s="12">
        <v>16419.060000000001</v>
      </c>
      <c r="G92" s="13">
        <f t="shared" si="8"/>
        <v>2630.9399999999987</v>
      </c>
      <c r="H92" s="81" t="s">
        <v>69</v>
      </c>
    </row>
    <row r="93" spans="1:8" ht="60">
      <c r="A93" s="118"/>
      <c r="B93" s="115"/>
      <c r="C93" s="10">
        <v>1</v>
      </c>
      <c r="D93" s="11" t="s">
        <v>37</v>
      </c>
      <c r="E93" s="12">
        <v>125680</v>
      </c>
      <c r="F93" s="12">
        <v>124160</v>
      </c>
      <c r="G93" s="13">
        <f t="shared" ref="G93:G193" si="9">E93-F93</f>
        <v>1520</v>
      </c>
      <c r="H93" s="86" t="s">
        <v>64</v>
      </c>
    </row>
    <row r="94" spans="1:8" ht="60">
      <c r="A94" s="118"/>
      <c r="B94" s="115"/>
      <c r="C94" s="10">
        <v>1</v>
      </c>
      <c r="D94" s="11" t="s">
        <v>45</v>
      </c>
      <c r="E94" s="12">
        <v>86600</v>
      </c>
      <c r="F94" s="12">
        <v>85958.399999999994</v>
      </c>
      <c r="G94" s="13">
        <f t="shared" si="9"/>
        <v>641.60000000000582</v>
      </c>
      <c r="H94" s="86" t="s">
        <v>64</v>
      </c>
    </row>
    <row r="95" spans="1:8" ht="60">
      <c r="A95" s="118"/>
      <c r="B95" s="115"/>
      <c r="C95" s="10">
        <v>1</v>
      </c>
      <c r="D95" s="11" t="s">
        <v>39</v>
      </c>
      <c r="E95" s="12">
        <v>46945</v>
      </c>
      <c r="F95" s="12">
        <v>44815</v>
      </c>
      <c r="G95" s="13">
        <f t="shared" si="9"/>
        <v>2130</v>
      </c>
      <c r="H95" s="86" t="s">
        <v>64</v>
      </c>
    </row>
    <row r="96" spans="1:8" ht="60">
      <c r="A96" s="118"/>
      <c r="B96" s="115"/>
      <c r="C96" s="10">
        <v>1</v>
      </c>
      <c r="D96" s="11" t="s">
        <v>51</v>
      </c>
      <c r="E96" s="12">
        <v>70000</v>
      </c>
      <c r="F96" s="12">
        <v>68335.899999999994</v>
      </c>
      <c r="G96" s="13">
        <f t="shared" si="9"/>
        <v>1664.1000000000058</v>
      </c>
      <c r="H96" s="86" t="s">
        <v>64</v>
      </c>
    </row>
    <row r="97" spans="1:8" ht="60">
      <c r="A97" s="118"/>
      <c r="B97" s="115"/>
      <c r="C97" s="10">
        <v>1</v>
      </c>
      <c r="D97" s="11" t="s">
        <v>52</v>
      </c>
      <c r="E97" s="12">
        <v>302500</v>
      </c>
      <c r="F97" s="12">
        <v>299500</v>
      </c>
      <c r="G97" s="13">
        <f t="shared" si="9"/>
        <v>3000</v>
      </c>
      <c r="H97" s="86" t="s">
        <v>64</v>
      </c>
    </row>
    <row r="98" spans="1:8" ht="45">
      <c r="A98" s="118"/>
      <c r="B98" s="115"/>
      <c r="C98" s="72">
        <v>1</v>
      </c>
      <c r="D98" s="73" t="s">
        <v>56</v>
      </c>
      <c r="E98" s="12">
        <v>2475557</v>
      </c>
      <c r="F98" s="12">
        <v>2473489.27</v>
      </c>
      <c r="G98" s="13">
        <f t="shared" si="9"/>
        <v>2067.7299999999814</v>
      </c>
      <c r="H98" s="81" t="s">
        <v>96</v>
      </c>
    </row>
    <row r="99" spans="1:8" ht="30">
      <c r="A99" s="118"/>
      <c r="B99" s="115"/>
      <c r="C99" s="74">
        <v>1</v>
      </c>
      <c r="D99" s="75" t="s">
        <v>79</v>
      </c>
      <c r="E99" s="12">
        <v>323364</v>
      </c>
      <c r="F99" s="12">
        <v>280061.63</v>
      </c>
      <c r="G99" s="13">
        <f t="shared" si="9"/>
        <v>43302.369999999995</v>
      </c>
      <c r="H99" s="86" t="s">
        <v>94</v>
      </c>
    </row>
    <row r="100" spans="1:8" ht="75">
      <c r="A100" s="118"/>
      <c r="B100" s="115"/>
      <c r="C100" s="74">
        <v>1</v>
      </c>
      <c r="D100" s="75" t="s">
        <v>80</v>
      </c>
      <c r="E100" s="12">
        <v>281472</v>
      </c>
      <c r="F100" s="12">
        <v>204459.63</v>
      </c>
      <c r="G100" s="13">
        <f t="shared" si="9"/>
        <v>77012.37</v>
      </c>
      <c r="H100" s="81" t="s">
        <v>95</v>
      </c>
    </row>
    <row r="101" spans="1:8" ht="60">
      <c r="A101" s="118"/>
      <c r="B101" s="115"/>
      <c r="C101" s="74">
        <v>1</v>
      </c>
      <c r="D101" s="75" t="s">
        <v>81</v>
      </c>
      <c r="E101" s="12">
        <v>302500</v>
      </c>
      <c r="F101" s="12">
        <v>299500</v>
      </c>
      <c r="G101" s="13">
        <f t="shared" si="9"/>
        <v>3000</v>
      </c>
      <c r="H101" s="86" t="s">
        <v>64</v>
      </c>
    </row>
    <row r="102" spans="1:8" ht="15.75">
      <c r="A102" s="118"/>
      <c r="B102" s="115"/>
      <c r="C102" s="84">
        <v>1</v>
      </c>
      <c r="D102" s="83" t="s">
        <v>53</v>
      </c>
      <c r="E102" s="12">
        <v>770775</v>
      </c>
      <c r="F102" s="12">
        <v>770774.14</v>
      </c>
      <c r="G102" s="13">
        <f t="shared" si="9"/>
        <v>0.85999999998603016</v>
      </c>
      <c r="H102" s="86" t="s">
        <v>97</v>
      </c>
    </row>
    <row r="103" spans="1:8" ht="45">
      <c r="A103" s="118"/>
      <c r="B103" s="115"/>
      <c r="C103" s="89">
        <v>1</v>
      </c>
      <c r="D103" s="90" t="s">
        <v>100</v>
      </c>
      <c r="E103" s="12">
        <v>75000</v>
      </c>
      <c r="F103" s="12">
        <v>65029</v>
      </c>
      <c r="G103" s="13">
        <f t="shared" ref="G103" si="10">E103-F103</f>
        <v>9971</v>
      </c>
      <c r="H103" s="86" t="s">
        <v>101</v>
      </c>
    </row>
    <row r="104" spans="1:8" ht="60">
      <c r="A104" s="118"/>
      <c r="B104" s="115"/>
      <c r="C104" s="93">
        <v>1</v>
      </c>
      <c r="D104" s="94" t="s">
        <v>102</v>
      </c>
      <c r="E104" s="12">
        <v>440000</v>
      </c>
      <c r="F104" s="12">
        <v>438500</v>
      </c>
      <c r="G104" s="13">
        <f t="shared" ref="G104:G108" si="11">E104-F104</f>
        <v>1500</v>
      </c>
      <c r="H104" s="86" t="s">
        <v>103</v>
      </c>
    </row>
    <row r="105" spans="1:8" ht="45">
      <c r="A105" s="118"/>
      <c r="B105" s="115"/>
      <c r="C105" s="103">
        <v>1</v>
      </c>
      <c r="D105" s="94" t="s">
        <v>100</v>
      </c>
      <c r="E105" s="12">
        <v>112870</v>
      </c>
      <c r="F105" s="12">
        <v>90610.8</v>
      </c>
      <c r="G105" s="13">
        <f t="shared" si="11"/>
        <v>22259.199999999997</v>
      </c>
      <c r="H105" s="86" t="s">
        <v>110</v>
      </c>
    </row>
    <row r="106" spans="1:8" ht="90">
      <c r="A106" s="118"/>
      <c r="B106" s="115"/>
      <c r="C106" s="103">
        <v>1</v>
      </c>
      <c r="D106" s="106" t="s">
        <v>134</v>
      </c>
      <c r="E106" s="12">
        <v>629590</v>
      </c>
      <c r="F106" s="12">
        <v>620000</v>
      </c>
      <c r="G106" s="13">
        <f t="shared" si="11"/>
        <v>9590</v>
      </c>
      <c r="H106" s="86" t="s">
        <v>135</v>
      </c>
    </row>
    <row r="107" spans="1:8" ht="151.5" customHeight="1">
      <c r="A107" s="118"/>
      <c r="B107" s="115"/>
      <c r="C107" s="111">
        <v>1</v>
      </c>
      <c r="D107" s="106" t="s">
        <v>146</v>
      </c>
      <c r="E107" s="12">
        <v>754000</v>
      </c>
      <c r="F107" s="12">
        <v>742678</v>
      </c>
      <c r="G107" s="13">
        <f t="shared" si="11"/>
        <v>11322</v>
      </c>
      <c r="H107" s="86" t="s">
        <v>147</v>
      </c>
    </row>
    <row r="108" spans="1:8" ht="108.75" customHeight="1">
      <c r="A108" s="119"/>
      <c r="B108" s="126"/>
      <c r="C108" s="103">
        <v>1</v>
      </c>
      <c r="D108" s="105" t="s">
        <v>132</v>
      </c>
      <c r="E108" s="12">
        <v>519200</v>
      </c>
      <c r="F108" s="12">
        <v>509000</v>
      </c>
      <c r="G108" s="13">
        <f t="shared" si="11"/>
        <v>10200</v>
      </c>
      <c r="H108" s="86" t="s">
        <v>133</v>
      </c>
    </row>
    <row r="109" spans="1:8" ht="18.75">
      <c r="A109" s="122" t="s">
        <v>4</v>
      </c>
      <c r="B109" s="122"/>
      <c r="C109" s="2">
        <f>SUM(C85:C108)</f>
        <v>24</v>
      </c>
      <c r="D109" s="2"/>
      <c r="E109" s="3">
        <f>SUM(E85:E108)</f>
        <v>7643985</v>
      </c>
      <c r="F109" s="3">
        <f>SUM(F85:F108)</f>
        <v>7418406.4699999997</v>
      </c>
      <c r="G109" s="77">
        <f>SUM(G85:G108)</f>
        <v>225578.52999999997</v>
      </c>
      <c r="H109" s="80"/>
    </row>
    <row r="110" spans="1:8" ht="15.75" customHeight="1">
      <c r="A110" s="123">
        <v>8</v>
      </c>
      <c r="B110" s="114" t="s">
        <v>10</v>
      </c>
      <c r="C110" s="10"/>
      <c r="D110" s="10"/>
      <c r="E110" s="12"/>
      <c r="F110" s="12"/>
      <c r="G110" s="13">
        <f t="shared" ref="G110:G114" si="12">E110-F110</f>
        <v>0</v>
      </c>
      <c r="H110" s="80"/>
    </row>
    <row r="111" spans="1:8" ht="15.75">
      <c r="A111" s="124"/>
      <c r="B111" s="115"/>
      <c r="C111" s="48"/>
      <c r="D111" s="48"/>
      <c r="E111" s="12"/>
      <c r="F111" s="12"/>
      <c r="G111" s="13">
        <f t="shared" si="12"/>
        <v>0</v>
      </c>
      <c r="H111" s="80"/>
    </row>
    <row r="112" spans="1:8" ht="15.75">
      <c r="A112" s="125"/>
      <c r="B112" s="126"/>
      <c r="C112" s="62"/>
      <c r="D112" s="62"/>
      <c r="E112" s="12"/>
      <c r="F112" s="12"/>
      <c r="G112" s="13">
        <f t="shared" si="12"/>
        <v>0</v>
      </c>
      <c r="H112" s="80"/>
    </row>
    <row r="113" spans="1:8" ht="18.75">
      <c r="A113" s="122" t="s">
        <v>4</v>
      </c>
      <c r="B113" s="122"/>
      <c r="C113" s="2">
        <f>SUM(C110:C112)</f>
        <v>0</v>
      </c>
      <c r="D113" s="2"/>
      <c r="E113" s="3">
        <f>SUM(E110:E112)</f>
        <v>0</v>
      </c>
      <c r="F113" s="3">
        <f>SUM(F110:F112)</f>
        <v>0</v>
      </c>
      <c r="G113" s="77">
        <f>E113-F113</f>
        <v>0</v>
      </c>
      <c r="H113" s="80"/>
    </row>
    <row r="114" spans="1:8" ht="30">
      <c r="A114" s="120">
        <v>9</v>
      </c>
      <c r="B114" s="114" t="s">
        <v>11</v>
      </c>
      <c r="C114" s="10">
        <v>1</v>
      </c>
      <c r="D114" s="36" t="s">
        <v>82</v>
      </c>
      <c r="E114" s="12">
        <v>199990</v>
      </c>
      <c r="F114" s="12">
        <v>199846.08</v>
      </c>
      <c r="G114" s="13">
        <f t="shared" si="12"/>
        <v>143.92000000001281</v>
      </c>
      <c r="H114" s="85" t="s">
        <v>83</v>
      </c>
    </row>
    <row r="115" spans="1:8" ht="94.5">
      <c r="A115" s="121"/>
      <c r="B115" s="115"/>
      <c r="C115" s="10">
        <v>1</v>
      </c>
      <c r="D115" s="94" t="s">
        <v>140</v>
      </c>
      <c r="E115" s="12">
        <v>117100</v>
      </c>
      <c r="F115" s="12">
        <v>116000</v>
      </c>
      <c r="G115" s="13">
        <f t="shared" si="9"/>
        <v>1100</v>
      </c>
      <c r="H115" s="86" t="s">
        <v>141</v>
      </c>
    </row>
    <row r="116" spans="1:8" ht="15.75">
      <c r="A116" s="121"/>
      <c r="B116" s="115"/>
      <c r="C116" s="10"/>
      <c r="D116" s="10"/>
      <c r="E116" s="12"/>
      <c r="F116" s="12"/>
      <c r="G116" s="13">
        <f t="shared" si="9"/>
        <v>0</v>
      </c>
      <c r="H116" s="80"/>
    </row>
    <row r="117" spans="1:8" ht="15.75">
      <c r="A117" s="121"/>
      <c r="B117" s="115"/>
      <c r="C117" s="10"/>
      <c r="D117" s="10"/>
      <c r="E117" s="12"/>
      <c r="F117" s="12"/>
      <c r="G117" s="13">
        <f t="shared" si="9"/>
        <v>0</v>
      </c>
      <c r="H117" s="80"/>
    </row>
    <row r="118" spans="1:8" ht="15.75">
      <c r="A118" s="121"/>
      <c r="B118" s="115"/>
      <c r="C118" s="19"/>
      <c r="D118" s="19"/>
      <c r="E118" s="12"/>
      <c r="F118" s="12"/>
      <c r="G118" s="13">
        <f t="shared" si="9"/>
        <v>0</v>
      </c>
      <c r="H118" s="80"/>
    </row>
    <row r="119" spans="1:8" ht="15.75">
      <c r="A119" s="121"/>
      <c r="B119" s="115"/>
      <c r="C119" s="19"/>
      <c r="D119" s="19"/>
      <c r="E119" s="12"/>
      <c r="F119" s="12"/>
      <c r="G119" s="13">
        <f t="shared" si="9"/>
        <v>0</v>
      </c>
      <c r="H119" s="80"/>
    </row>
    <row r="120" spans="1:8" ht="15.75">
      <c r="A120" s="121"/>
      <c r="B120" s="115"/>
      <c r="C120" s="21"/>
      <c r="D120" s="21"/>
      <c r="E120" s="12"/>
      <c r="F120" s="12"/>
      <c r="G120" s="13">
        <f t="shared" si="9"/>
        <v>0</v>
      </c>
      <c r="H120" s="80"/>
    </row>
    <row r="121" spans="1:8" ht="15.75">
      <c r="A121" s="121"/>
      <c r="B121" s="115"/>
      <c r="C121" s="21"/>
      <c r="D121" s="21"/>
      <c r="E121" s="12"/>
      <c r="F121" s="12"/>
      <c r="G121" s="13">
        <f t="shared" si="9"/>
        <v>0</v>
      </c>
      <c r="H121" s="80"/>
    </row>
    <row r="122" spans="1:8" ht="15.75">
      <c r="A122" s="121"/>
      <c r="B122" s="115"/>
      <c r="C122" s="21"/>
      <c r="D122" s="21"/>
      <c r="E122" s="12"/>
      <c r="F122" s="12"/>
      <c r="G122" s="13">
        <f t="shared" si="9"/>
        <v>0</v>
      </c>
      <c r="H122" s="80"/>
    </row>
    <row r="123" spans="1:8" ht="18.75">
      <c r="A123" s="122" t="s">
        <v>4</v>
      </c>
      <c r="B123" s="122"/>
      <c r="C123" s="2">
        <f>SUM(C114:C122)</f>
        <v>2</v>
      </c>
      <c r="D123" s="2"/>
      <c r="E123" s="3">
        <f>SUM(E114:E122)</f>
        <v>317090</v>
      </c>
      <c r="F123" s="3">
        <f>SUM(F114:F122)</f>
        <v>315846.07999999996</v>
      </c>
      <c r="G123" s="77">
        <f>SUM(G114:G122)</f>
        <v>1243.9200000000128</v>
      </c>
      <c r="H123" s="80"/>
    </row>
    <row r="124" spans="1:8" ht="21.75" customHeight="1">
      <c r="A124" s="132">
        <v>10</v>
      </c>
      <c r="B124" s="116" t="s">
        <v>12</v>
      </c>
      <c r="C124" s="10"/>
      <c r="D124" s="10"/>
      <c r="E124" s="12"/>
      <c r="F124" s="12"/>
      <c r="G124" s="13">
        <f t="shared" si="9"/>
        <v>0</v>
      </c>
      <c r="H124" s="80"/>
    </row>
    <row r="125" spans="1:8" ht="15.75">
      <c r="A125" s="132"/>
      <c r="B125" s="116"/>
      <c r="C125" s="10"/>
      <c r="D125" s="10"/>
      <c r="E125" s="12"/>
      <c r="F125" s="12"/>
      <c r="G125" s="13">
        <f t="shared" si="9"/>
        <v>0</v>
      </c>
      <c r="H125" s="80"/>
    </row>
    <row r="126" spans="1:8" ht="15.75">
      <c r="A126" s="132"/>
      <c r="B126" s="116"/>
      <c r="C126" s="10"/>
      <c r="D126" s="10"/>
      <c r="E126" s="12"/>
      <c r="F126" s="12"/>
      <c r="G126" s="13">
        <f t="shared" si="9"/>
        <v>0</v>
      </c>
      <c r="H126" s="80"/>
    </row>
    <row r="127" spans="1:8" ht="15.75">
      <c r="A127" s="132"/>
      <c r="B127" s="116"/>
      <c r="C127" s="10"/>
      <c r="D127" s="10"/>
      <c r="E127" s="12"/>
      <c r="F127" s="12"/>
      <c r="G127" s="13">
        <f t="shared" si="9"/>
        <v>0</v>
      </c>
      <c r="H127" s="80"/>
    </row>
    <row r="128" spans="1:8" ht="15.75">
      <c r="A128" s="132"/>
      <c r="B128" s="116"/>
      <c r="C128" s="10"/>
      <c r="D128" s="10"/>
      <c r="E128" s="12"/>
      <c r="F128" s="12"/>
      <c r="G128" s="13">
        <f t="shared" si="9"/>
        <v>0</v>
      </c>
      <c r="H128" s="80"/>
    </row>
    <row r="129" spans="1:8" ht="15.75">
      <c r="A129" s="132"/>
      <c r="B129" s="116"/>
      <c r="C129" s="10"/>
      <c r="D129" s="10"/>
      <c r="E129" s="12"/>
      <c r="F129" s="12"/>
      <c r="G129" s="13">
        <f t="shared" si="9"/>
        <v>0</v>
      </c>
      <c r="H129" s="80"/>
    </row>
    <row r="130" spans="1:8" ht="17.25" customHeight="1">
      <c r="A130" s="132"/>
      <c r="B130" s="116"/>
      <c r="C130" s="10"/>
      <c r="D130" s="10"/>
      <c r="E130" s="12"/>
      <c r="F130" s="12"/>
      <c r="G130" s="13">
        <f t="shared" si="9"/>
        <v>0</v>
      </c>
      <c r="H130" s="80"/>
    </row>
    <row r="131" spans="1:8" ht="17.25" customHeight="1">
      <c r="A131" s="132"/>
      <c r="B131" s="116"/>
      <c r="C131" s="10"/>
      <c r="D131" s="10"/>
      <c r="E131" s="12"/>
      <c r="F131" s="12"/>
      <c r="G131" s="13">
        <f t="shared" si="9"/>
        <v>0</v>
      </c>
      <c r="H131" s="80"/>
    </row>
    <row r="132" spans="1:8" ht="15.75">
      <c r="A132" s="132"/>
      <c r="B132" s="116"/>
      <c r="C132" s="10"/>
      <c r="D132" s="10"/>
      <c r="E132" s="12"/>
      <c r="F132" s="12"/>
      <c r="G132" s="13">
        <f t="shared" si="9"/>
        <v>0</v>
      </c>
      <c r="H132" s="80"/>
    </row>
    <row r="133" spans="1:8" ht="17.25" customHeight="1">
      <c r="A133" s="132"/>
      <c r="B133" s="116"/>
      <c r="C133" s="10"/>
      <c r="D133" s="10"/>
      <c r="E133" s="12"/>
      <c r="F133" s="12"/>
      <c r="G133" s="13">
        <f t="shared" si="9"/>
        <v>0</v>
      </c>
      <c r="H133" s="80"/>
    </row>
    <row r="134" spans="1:8" ht="17.25" customHeight="1">
      <c r="A134" s="132"/>
      <c r="B134" s="116"/>
      <c r="C134" s="10"/>
      <c r="D134" s="10"/>
      <c r="E134" s="12"/>
      <c r="F134" s="12"/>
      <c r="G134" s="13">
        <f t="shared" si="9"/>
        <v>0</v>
      </c>
      <c r="H134" s="80"/>
    </row>
    <row r="135" spans="1:8" ht="17.25" customHeight="1">
      <c r="A135" s="132"/>
      <c r="B135" s="116"/>
      <c r="C135" s="10"/>
      <c r="D135" s="10"/>
      <c r="E135" s="12"/>
      <c r="F135" s="12"/>
      <c r="G135" s="13">
        <f t="shared" si="9"/>
        <v>0</v>
      </c>
      <c r="H135" s="80"/>
    </row>
    <row r="136" spans="1:8" ht="17.25" customHeight="1">
      <c r="A136" s="132"/>
      <c r="B136" s="116"/>
      <c r="C136" s="10"/>
      <c r="D136" s="10"/>
      <c r="E136" s="12"/>
      <c r="F136" s="12"/>
      <c r="G136" s="13">
        <f t="shared" si="9"/>
        <v>0</v>
      </c>
      <c r="H136" s="80"/>
    </row>
    <row r="137" spans="1:8" ht="15.75">
      <c r="A137" s="132"/>
      <c r="B137" s="116"/>
      <c r="C137" s="10"/>
      <c r="D137" s="10"/>
      <c r="E137" s="12"/>
      <c r="F137" s="12"/>
      <c r="G137" s="13">
        <f t="shared" si="9"/>
        <v>0</v>
      </c>
      <c r="H137" s="80"/>
    </row>
    <row r="138" spans="1:8" ht="15.75">
      <c r="A138" s="132"/>
      <c r="B138" s="116"/>
      <c r="C138" s="10"/>
      <c r="D138" s="10"/>
      <c r="E138" s="12"/>
      <c r="F138" s="12"/>
      <c r="G138" s="13">
        <f t="shared" si="9"/>
        <v>0</v>
      </c>
      <c r="H138" s="80"/>
    </row>
    <row r="139" spans="1:8" ht="18.75">
      <c r="A139" s="130" t="s">
        <v>4</v>
      </c>
      <c r="B139" s="131"/>
      <c r="C139" s="2">
        <f>SUM(C124:C138)</f>
        <v>0</v>
      </c>
      <c r="D139" s="2"/>
      <c r="E139" s="3">
        <f>SUM(E124:E138)</f>
        <v>0</v>
      </c>
      <c r="F139" s="3">
        <f>SUM(F124:F138)</f>
        <v>0</v>
      </c>
      <c r="G139" s="77">
        <f>SUM(G124:G138)</f>
        <v>0</v>
      </c>
      <c r="H139" s="80"/>
    </row>
    <row r="140" spans="1:8" ht="69" customHeight="1">
      <c r="A140" s="123">
        <v>11</v>
      </c>
      <c r="B140" s="114" t="s">
        <v>14</v>
      </c>
      <c r="C140" s="10"/>
      <c r="D140" s="10"/>
      <c r="E140" s="23"/>
      <c r="F140" s="12"/>
      <c r="G140" s="13">
        <f t="shared" si="9"/>
        <v>0</v>
      </c>
      <c r="H140" s="80"/>
    </row>
    <row r="141" spans="1:8" ht="15.75">
      <c r="A141" s="124"/>
      <c r="B141" s="115"/>
      <c r="C141" s="10"/>
      <c r="D141" s="10"/>
      <c r="E141" s="23"/>
      <c r="F141" s="12"/>
      <c r="G141" s="13">
        <f t="shared" si="9"/>
        <v>0</v>
      </c>
      <c r="H141" s="80"/>
    </row>
    <row r="142" spans="1:8" ht="21" customHeight="1">
      <c r="A142" s="124"/>
      <c r="B142" s="115"/>
      <c r="C142" s="10"/>
      <c r="D142" s="10"/>
      <c r="E142" s="23"/>
      <c r="F142" s="12"/>
      <c r="G142" s="13">
        <f t="shared" si="9"/>
        <v>0</v>
      </c>
      <c r="H142" s="80"/>
    </row>
    <row r="143" spans="1:8" ht="21" customHeight="1">
      <c r="A143" s="124"/>
      <c r="B143" s="115"/>
      <c r="C143" s="10"/>
      <c r="D143" s="10"/>
      <c r="E143" s="23"/>
      <c r="F143" s="12"/>
      <c r="G143" s="13">
        <f t="shared" si="9"/>
        <v>0</v>
      </c>
      <c r="H143" s="80"/>
    </row>
    <row r="144" spans="1:8" ht="21" customHeight="1">
      <c r="A144" s="124"/>
      <c r="B144" s="115"/>
      <c r="C144" s="10"/>
      <c r="D144" s="10"/>
      <c r="E144" s="23"/>
      <c r="F144" s="12"/>
      <c r="G144" s="13">
        <f t="shared" si="9"/>
        <v>0</v>
      </c>
      <c r="H144" s="80"/>
    </row>
    <row r="145" spans="1:8" ht="15.75">
      <c r="A145" s="124"/>
      <c r="B145" s="115"/>
      <c r="C145" s="14"/>
      <c r="D145" s="28"/>
      <c r="E145" s="12"/>
      <c r="F145" s="12"/>
      <c r="G145" s="13">
        <f t="shared" si="9"/>
        <v>0</v>
      </c>
      <c r="H145" s="80"/>
    </row>
    <row r="146" spans="1:8" ht="21" customHeight="1">
      <c r="A146" s="124"/>
      <c r="B146" s="115"/>
      <c r="C146" s="14"/>
      <c r="D146" s="14"/>
      <c r="E146" s="12"/>
      <c r="F146" s="12"/>
      <c r="G146" s="13">
        <f t="shared" si="9"/>
        <v>0</v>
      </c>
      <c r="H146" s="80"/>
    </row>
    <row r="147" spans="1:8" ht="21" customHeight="1">
      <c r="A147" s="124"/>
      <c r="B147" s="115"/>
      <c r="C147" s="21"/>
      <c r="D147" s="21"/>
      <c r="E147" s="12"/>
      <c r="F147" s="12"/>
      <c r="G147" s="13">
        <f t="shared" ref="G147:G148" si="13">E147-F147</f>
        <v>0</v>
      </c>
      <c r="H147" s="80"/>
    </row>
    <row r="148" spans="1:8" ht="21" customHeight="1">
      <c r="A148" s="124"/>
      <c r="B148" s="115"/>
      <c r="C148" s="21"/>
      <c r="D148" s="21"/>
      <c r="E148" s="12"/>
      <c r="F148" s="12"/>
      <c r="G148" s="13">
        <f t="shared" si="13"/>
        <v>0</v>
      </c>
      <c r="H148" s="80"/>
    </row>
    <row r="149" spans="1:8" ht="18.75">
      <c r="A149" s="122" t="s">
        <v>4</v>
      </c>
      <c r="B149" s="122"/>
      <c r="C149" s="2">
        <f>SUM(C140:C148)</f>
        <v>0</v>
      </c>
      <c r="D149" s="2"/>
      <c r="E149" s="3">
        <f>SUM(E140:E148)</f>
        <v>0</v>
      </c>
      <c r="F149" s="3">
        <f>SUM(F140:F148)</f>
        <v>0</v>
      </c>
      <c r="G149" s="77">
        <f>SUM(G140:G148)</f>
        <v>0</v>
      </c>
      <c r="H149" s="80"/>
    </row>
    <row r="150" spans="1:8" ht="60">
      <c r="A150" s="123">
        <v>12</v>
      </c>
      <c r="B150" s="114" t="s">
        <v>15</v>
      </c>
      <c r="C150" s="10">
        <v>1</v>
      </c>
      <c r="D150" s="10" t="s">
        <v>54</v>
      </c>
      <c r="E150" s="12">
        <v>636056.32999999996</v>
      </c>
      <c r="F150" s="12">
        <v>636056.32999999996</v>
      </c>
      <c r="G150" s="13">
        <f t="shared" si="9"/>
        <v>0</v>
      </c>
      <c r="H150" s="81" t="s">
        <v>93</v>
      </c>
    </row>
    <row r="151" spans="1:8" ht="15.75">
      <c r="A151" s="124"/>
      <c r="B151" s="115"/>
      <c r="C151" s="10"/>
      <c r="D151" s="10"/>
      <c r="E151" s="12"/>
      <c r="F151" s="12"/>
      <c r="G151" s="13">
        <f t="shared" si="9"/>
        <v>0</v>
      </c>
      <c r="H151" s="80"/>
    </row>
    <row r="152" spans="1:8" ht="15.75">
      <c r="A152" s="124"/>
      <c r="B152" s="115"/>
      <c r="C152" s="10"/>
      <c r="D152" s="10"/>
      <c r="E152" s="12"/>
      <c r="F152" s="12"/>
      <c r="G152" s="13">
        <f t="shared" si="9"/>
        <v>0</v>
      </c>
      <c r="H152" s="80"/>
    </row>
    <row r="153" spans="1:8" ht="15.75">
      <c r="A153" s="124"/>
      <c r="B153" s="115"/>
      <c r="C153" s="10"/>
      <c r="D153" s="10"/>
      <c r="E153" s="12"/>
      <c r="F153" s="12"/>
      <c r="G153" s="13">
        <f t="shared" si="9"/>
        <v>0</v>
      </c>
      <c r="H153" s="80"/>
    </row>
    <row r="154" spans="1:8" ht="15.75">
      <c r="A154" s="124"/>
      <c r="B154" s="115"/>
      <c r="C154" s="10"/>
      <c r="D154" s="10"/>
      <c r="E154" s="12"/>
      <c r="F154" s="12"/>
      <c r="G154" s="13">
        <f t="shared" si="9"/>
        <v>0</v>
      </c>
      <c r="H154" s="80"/>
    </row>
    <row r="155" spans="1:8" ht="15.75">
      <c r="A155" s="124"/>
      <c r="B155" s="115"/>
      <c r="C155" s="21"/>
      <c r="D155" s="21"/>
      <c r="E155" s="12"/>
      <c r="F155" s="12"/>
      <c r="G155" s="13">
        <f t="shared" si="9"/>
        <v>0</v>
      </c>
      <c r="H155" s="80"/>
    </row>
    <row r="156" spans="1:8" ht="15.75">
      <c r="A156" s="124"/>
      <c r="B156" s="115"/>
      <c r="C156" s="21"/>
      <c r="D156" s="21"/>
      <c r="E156" s="12"/>
      <c r="F156" s="12"/>
      <c r="G156" s="13">
        <f t="shared" si="9"/>
        <v>0</v>
      </c>
      <c r="H156" s="80"/>
    </row>
    <row r="157" spans="1:8" ht="15.75">
      <c r="A157" s="124"/>
      <c r="B157" s="115"/>
      <c r="C157" s="21"/>
      <c r="D157" s="21"/>
      <c r="E157" s="12"/>
      <c r="F157" s="12"/>
      <c r="G157" s="13">
        <f t="shared" si="9"/>
        <v>0</v>
      </c>
      <c r="H157" s="80"/>
    </row>
    <row r="158" spans="1:8" ht="15.75">
      <c r="A158" s="124"/>
      <c r="B158" s="115"/>
      <c r="C158" s="21"/>
      <c r="D158" s="21"/>
      <c r="E158" s="12"/>
      <c r="F158" s="12"/>
      <c r="G158" s="13">
        <f t="shared" si="9"/>
        <v>0</v>
      </c>
      <c r="H158" s="80"/>
    </row>
    <row r="159" spans="1:8" ht="15.75">
      <c r="A159" s="124"/>
      <c r="B159" s="115"/>
      <c r="C159" s="21"/>
      <c r="D159" s="21"/>
      <c r="E159" s="12"/>
      <c r="F159" s="12"/>
      <c r="G159" s="13">
        <f t="shared" si="9"/>
        <v>0</v>
      </c>
      <c r="H159" s="80"/>
    </row>
    <row r="160" spans="1:8" ht="15.75">
      <c r="A160" s="124"/>
      <c r="B160" s="115"/>
      <c r="C160" s="21"/>
      <c r="D160" s="21"/>
      <c r="E160" s="12"/>
      <c r="F160" s="12"/>
      <c r="G160" s="13">
        <f t="shared" si="9"/>
        <v>0</v>
      </c>
      <c r="H160" s="80"/>
    </row>
    <row r="161" spans="1:8" ht="15.75">
      <c r="A161" s="124"/>
      <c r="B161" s="115"/>
      <c r="C161" s="21"/>
      <c r="D161" s="21"/>
      <c r="E161" s="12"/>
      <c r="F161" s="12"/>
      <c r="G161" s="13">
        <f t="shared" si="9"/>
        <v>0</v>
      </c>
      <c r="H161" s="80"/>
    </row>
    <row r="162" spans="1:8" ht="15.75">
      <c r="A162" s="124"/>
      <c r="B162" s="115"/>
      <c r="C162" s="21"/>
      <c r="D162" s="21"/>
      <c r="E162" s="12"/>
      <c r="F162" s="12"/>
      <c r="G162" s="13">
        <f t="shared" si="9"/>
        <v>0</v>
      </c>
      <c r="H162" s="80"/>
    </row>
    <row r="163" spans="1:8" ht="15.75">
      <c r="A163" s="124"/>
      <c r="B163" s="115"/>
      <c r="C163" s="21"/>
      <c r="D163" s="21"/>
      <c r="E163" s="12"/>
      <c r="F163" s="12"/>
      <c r="G163" s="13">
        <f t="shared" ref="G163:G166" si="14">E163-F163</f>
        <v>0</v>
      </c>
      <c r="H163" s="80"/>
    </row>
    <row r="164" spans="1:8" ht="15.75">
      <c r="A164" s="124"/>
      <c r="B164" s="115"/>
      <c r="C164" s="21"/>
      <c r="D164" s="21"/>
      <c r="E164" s="12"/>
      <c r="F164" s="12"/>
      <c r="G164" s="13">
        <f t="shared" si="14"/>
        <v>0</v>
      </c>
      <c r="H164" s="80"/>
    </row>
    <row r="165" spans="1:8" ht="15.75">
      <c r="A165" s="124"/>
      <c r="B165" s="115"/>
      <c r="C165" s="21"/>
      <c r="D165" s="21"/>
      <c r="E165" s="12"/>
      <c r="F165" s="12"/>
      <c r="G165" s="13">
        <f t="shared" si="14"/>
        <v>0</v>
      </c>
      <c r="H165" s="80"/>
    </row>
    <row r="166" spans="1:8" ht="15.75">
      <c r="A166" s="124"/>
      <c r="B166" s="115"/>
      <c r="C166" s="21"/>
      <c r="D166" s="21"/>
      <c r="E166" s="12"/>
      <c r="F166" s="12"/>
      <c r="G166" s="13">
        <f t="shared" si="14"/>
        <v>0</v>
      </c>
      <c r="H166" s="80"/>
    </row>
    <row r="167" spans="1:8" ht="15.75">
      <c r="A167" s="124"/>
      <c r="B167" s="115"/>
      <c r="C167" s="21"/>
      <c r="D167" s="21"/>
      <c r="E167" s="12"/>
      <c r="F167" s="12"/>
      <c r="G167" s="13">
        <f t="shared" ref="G167" si="15">E167-F167</f>
        <v>0</v>
      </c>
      <c r="H167" s="80"/>
    </row>
    <row r="168" spans="1:8" ht="18.75">
      <c r="A168" s="122" t="s">
        <v>4</v>
      </c>
      <c r="B168" s="122"/>
      <c r="C168" s="2">
        <f>SUM(C150:C167)</f>
        <v>1</v>
      </c>
      <c r="D168" s="2"/>
      <c r="E168" s="3">
        <f>SUM(E150:E167)</f>
        <v>636056.32999999996</v>
      </c>
      <c r="F168" s="3">
        <f>SUM(F150:F167)</f>
        <v>636056.32999999996</v>
      </c>
      <c r="G168" s="77">
        <f>SUM(G150:G167)</f>
        <v>0</v>
      </c>
      <c r="H168" s="80"/>
    </row>
    <row r="169" spans="1:8" ht="60">
      <c r="A169" s="120">
        <v>13</v>
      </c>
      <c r="B169" s="114" t="s">
        <v>16</v>
      </c>
      <c r="C169" s="10">
        <v>1</v>
      </c>
      <c r="D169" s="10" t="s">
        <v>31</v>
      </c>
      <c r="E169" s="12">
        <v>6000</v>
      </c>
      <c r="F169" s="12">
        <v>5960</v>
      </c>
      <c r="G169" s="13">
        <f t="shared" si="9"/>
        <v>40</v>
      </c>
      <c r="H169" s="82" t="s">
        <v>105</v>
      </c>
    </row>
    <row r="170" spans="1:8" ht="60">
      <c r="A170" s="121"/>
      <c r="B170" s="115"/>
      <c r="C170" s="21">
        <v>1</v>
      </c>
      <c r="D170" s="21" t="s">
        <v>84</v>
      </c>
      <c r="E170" s="12">
        <v>7000</v>
      </c>
      <c r="F170" s="12">
        <v>6860</v>
      </c>
      <c r="G170" s="13">
        <f t="shared" ref="G170:G175" si="16">E170-F170</f>
        <v>140</v>
      </c>
      <c r="H170" s="82" t="s">
        <v>105</v>
      </c>
    </row>
    <row r="171" spans="1:8" ht="60">
      <c r="A171" s="121"/>
      <c r="B171" s="115"/>
      <c r="C171" s="21">
        <v>1</v>
      </c>
      <c r="D171" s="21" t="s">
        <v>85</v>
      </c>
      <c r="E171" s="12">
        <v>6510</v>
      </c>
      <c r="F171" s="12">
        <v>6468</v>
      </c>
      <c r="G171" s="13">
        <f t="shared" si="16"/>
        <v>42</v>
      </c>
      <c r="H171" s="82" t="s">
        <v>105</v>
      </c>
    </row>
    <row r="172" spans="1:8" ht="60">
      <c r="A172" s="121"/>
      <c r="B172" s="115"/>
      <c r="C172" s="21">
        <v>1</v>
      </c>
      <c r="D172" s="21" t="s">
        <v>86</v>
      </c>
      <c r="E172" s="12">
        <v>3720</v>
      </c>
      <c r="F172" s="12">
        <v>3690</v>
      </c>
      <c r="G172" s="13">
        <f t="shared" si="16"/>
        <v>30</v>
      </c>
      <c r="H172" s="82" t="s">
        <v>105</v>
      </c>
    </row>
    <row r="173" spans="1:8" ht="60">
      <c r="A173" s="121"/>
      <c r="B173" s="115"/>
      <c r="C173" s="21">
        <v>1</v>
      </c>
      <c r="D173" s="21" t="s">
        <v>87</v>
      </c>
      <c r="E173" s="12">
        <v>3150</v>
      </c>
      <c r="F173" s="12">
        <v>3140</v>
      </c>
      <c r="G173" s="13">
        <f t="shared" si="16"/>
        <v>10</v>
      </c>
      <c r="H173" s="82" t="s">
        <v>105</v>
      </c>
    </row>
    <row r="174" spans="1:8" ht="60">
      <c r="A174" s="121"/>
      <c r="B174" s="115"/>
      <c r="C174" s="21">
        <v>1</v>
      </c>
      <c r="D174" s="21" t="s">
        <v>88</v>
      </c>
      <c r="E174" s="12">
        <v>4345</v>
      </c>
      <c r="F174" s="12">
        <v>4334</v>
      </c>
      <c r="G174" s="13">
        <f t="shared" si="16"/>
        <v>11</v>
      </c>
      <c r="H174" s="82" t="s">
        <v>105</v>
      </c>
    </row>
    <row r="175" spans="1:8" ht="60">
      <c r="A175" s="121"/>
      <c r="B175" s="115"/>
      <c r="C175" s="21">
        <v>1</v>
      </c>
      <c r="D175" s="21" t="s">
        <v>89</v>
      </c>
      <c r="E175" s="12">
        <v>25240</v>
      </c>
      <c r="F175" s="12">
        <v>25239</v>
      </c>
      <c r="G175" s="13">
        <f t="shared" si="16"/>
        <v>1</v>
      </c>
      <c r="H175" s="82" t="s">
        <v>105</v>
      </c>
    </row>
    <row r="176" spans="1:8" ht="60">
      <c r="A176" s="121"/>
      <c r="B176" s="115"/>
      <c r="C176" s="10">
        <v>1</v>
      </c>
      <c r="D176" s="10" t="s">
        <v>90</v>
      </c>
      <c r="E176" s="12">
        <v>5330</v>
      </c>
      <c r="F176" s="12">
        <v>5326</v>
      </c>
      <c r="G176" s="13">
        <f t="shared" si="9"/>
        <v>4</v>
      </c>
      <c r="H176" s="82" t="s">
        <v>105</v>
      </c>
    </row>
    <row r="177" spans="1:8" ht="60">
      <c r="A177" s="121"/>
      <c r="B177" s="115"/>
      <c r="C177" s="10">
        <v>1</v>
      </c>
      <c r="D177" s="93" t="s">
        <v>104</v>
      </c>
      <c r="E177" s="12">
        <v>8745</v>
      </c>
      <c r="F177" s="12">
        <v>7807</v>
      </c>
      <c r="G177" s="13">
        <f t="shared" si="9"/>
        <v>938</v>
      </c>
      <c r="H177" s="82" t="s">
        <v>105</v>
      </c>
    </row>
    <row r="178" spans="1:8" ht="60">
      <c r="A178" s="121"/>
      <c r="B178" s="115"/>
      <c r="C178" s="10">
        <v>1</v>
      </c>
      <c r="D178" s="99" t="s">
        <v>88</v>
      </c>
      <c r="E178" s="12">
        <v>5540</v>
      </c>
      <c r="F178" s="12">
        <v>5536</v>
      </c>
      <c r="G178" s="13">
        <f t="shared" si="9"/>
        <v>4</v>
      </c>
      <c r="H178" s="82" t="s">
        <v>105</v>
      </c>
    </row>
    <row r="179" spans="1:8" ht="60">
      <c r="A179" s="121"/>
      <c r="B179" s="115"/>
      <c r="C179" s="20">
        <v>1</v>
      </c>
      <c r="D179" s="99" t="s">
        <v>87</v>
      </c>
      <c r="E179" s="12">
        <v>4026</v>
      </c>
      <c r="F179" s="12">
        <v>4026</v>
      </c>
      <c r="G179" s="13">
        <f t="shared" si="9"/>
        <v>0</v>
      </c>
      <c r="H179" s="82" t="s">
        <v>105</v>
      </c>
    </row>
    <row r="180" spans="1:8" ht="60">
      <c r="A180" s="121"/>
      <c r="B180" s="115"/>
      <c r="C180" s="10">
        <v>1</v>
      </c>
      <c r="D180" s="99" t="s">
        <v>84</v>
      </c>
      <c r="E180" s="12">
        <v>7700</v>
      </c>
      <c r="F180" s="12">
        <v>7700</v>
      </c>
      <c r="G180" s="13">
        <f t="shared" si="9"/>
        <v>0</v>
      </c>
      <c r="H180" s="82" t="s">
        <v>105</v>
      </c>
    </row>
    <row r="181" spans="1:8" ht="60">
      <c r="A181" s="121"/>
      <c r="B181" s="115"/>
      <c r="C181" s="19">
        <v>1</v>
      </c>
      <c r="D181" s="99" t="s">
        <v>104</v>
      </c>
      <c r="E181" s="12">
        <v>8745</v>
      </c>
      <c r="F181" s="12">
        <v>7807</v>
      </c>
      <c r="G181" s="13">
        <f t="shared" si="9"/>
        <v>938</v>
      </c>
      <c r="H181" s="82" t="s">
        <v>105</v>
      </c>
    </row>
    <row r="182" spans="1:8" ht="60">
      <c r="A182" s="121"/>
      <c r="B182" s="115"/>
      <c r="C182" s="21">
        <v>1</v>
      </c>
      <c r="D182" s="104" t="s">
        <v>142</v>
      </c>
      <c r="E182" s="12">
        <v>25240</v>
      </c>
      <c r="F182" s="12">
        <v>22800</v>
      </c>
      <c r="G182" s="13">
        <f t="shared" si="9"/>
        <v>2440</v>
      </c>
      <c r="H182" s="82" t="s">
        <v>105</v>
      </c>
    </row>
    <row r="183" spans="1:8" ht="60">
      <c r="A183" s="121"/>
      <c r="B183" s="115"/>
      <c r="C183" s="21">
        <v>1</v>
      </c>
      <c r="D183" s="107" t="s">
        <v>87</v>
      </c>
      <c r="E183" s="12">
        <v>6425</v>
      </c>
      <c r="F183" s="12">
        <v>6425</v>
      </c>
      <c r="G183" s="13">
        <f t="shared" si="9"/>
        <v>0</v>
      </c>
      <c r="H183" s="82" t="s">
        <v>105</v>
      </c>
    </row>
    <row r="184" spans="1:8" ht="60">
      <c r="A184" s="121"/>
      <c r="B184" s="115"/>
      <c r="C184" s="111">
        <v>1</v>
      </c>
      <c r="D184" s="111" t="s">
        <v>84</v>
      </c>
      <c r="E184" s="12">
        <v>9350</v>
      </c>
      <c r="F184" s="12">
        <v>9350</v>
      </c>
      <c r="G184" s="13">
        <f t="shared" si="9"/>
        <v>0</v>
      </c>
      <c r="H184" s="82" t="s">
        <v>105</v>
      </c>
    </row>
    <row r="185" spans="1:8" ht="60">
      <c r="A185" s="121"/>
      <c r="B185" s="115"/>
      <c r="C185" s="111">
        <v>1</v>
      </c>
      <c r="D185" s="111" t="s">
        <v>85</v>
      </c>
      <c r="E185" s="12">
        <v>9240</v>
      </c>
      <c r="F185" s="12">
        <v>9240</v>
      </c>
      <c r="G185" s="13">
        <f t="shared" si="9"/>
        <v>0</v>
      </c>
      <c r="H185" s="82" t="s">
        <v>105</v>
      </c>
    </row>
    <row r="186" spans="1:8" ht="60">
      <c r="A186" s="121"/>
      <c r="B186" s="115"/>
      <c r="C186" s="21">
        <v>1</v>
      </c>
      <c r="D186" s="107" t="s">
        <v>88</v>
      </c>
      <c r="E186" s="12">
        <v>9854</v>
      </c>
      <c r="F186" s="12">
        <v>9854</v>
      </c>
      <c r="G186" s="13">
        <f t="shared" si="9"/>
        <v>0</v>
      </c>
      <c r="H186" s="82" t="s">
        <v>105</v>
      </c>
    </row>
    <row r="187" spans="1:8" ht="15.75">
      <c r="A187" s="121"/>
      <c r="B187" s="115"/>
      <c r="C187" s="21"/>
      <c r="D187" s="21"/>
      <c r="E187" s="12"/>
      <c r="F187" s="12"/>
      <c r="G187" s="13"/>
      <c r="H187" s="80"/>
    </row>
    <row r="188" spans="1:8" ht="18.75">
      <c r="A188" s="122" t="s">
        <v>4</v>
      </c>
      <c r="B188" s="122"/>
      <c r="C188" s="2">
        <f>SUM(C169:C187)</f>
        <v>18</v>
      </c>
      <c r="D188" s="2"/>
      <c r="E188" s="3">
        <f>SUM(E169:E187)</f>
        <v>156160</v>
      </c>
      <c r="F188" s="3">
        <f>SUM(F169:F187)</f>
        <v>151562</v>
      </c>
      <c r="G188" s="77">
        <f>SUM(G169:G187)</f>
        <v>4598</v>
      </c>
      <c r="H188" s="80"/>
    </row>
    <row r="189" spans="1:8" ht="15.75" customHeight="1">
      <c r="A189" s="123">
        <v>14</v>
      </c>
      <c r="B189" s="133" t="s">
        <v>17</v>
      </c>
      <c r="C189" s="10"/>
      <c r="D189" s="42"/>
      <c r="E189" s="12"/>
      <c r="F189" s="12"/>
      <c r="G189" s="13">
        <f t="shared" si="9"/>
        <v>0</v>
      </c>
      <c r="H189" s="80"/>
    </row>
    <row r="190" spans="1:8" ht="108" customHeight="1">
      <c r="A190" s="124"/>
      <c r="B190" s="134"/>
      <c r="C190" s="10"/>
      <c r="D190" s="11"/>
      <c r="E190" s="12"/>
      <c r="F190" s="12"/>
      <c r="G190" s="13">
        <f t="shared" si="9"/>
        <v>0</v>
      </c>
      <c r="H190" s="80"/>
    </row>
    <row r="191" spans="1:8" ht="15.75">
      <c r="A191" s="125"/>
      <c r="B191" s="135"/>
      <c r="C191" s="59"/>
      <c r="D191" s="60"/>
      <c r="E191" s="12"/>
      <c r="F191" s="12"/>
      <c r="G191" s="13">
        <f t="shared" ref="G191" si="17">E191-F191</f>
        <v>0</v>
      </c>
      <c r="H191" s="80"/>
    </row>
    <row r="192" spans="1:8" ht="18.75">
      <c r="A192" s="122" t="s">
        <v>4</v>
      </c>
      <c r="B192" s="122"/>
      <c r="C192" s="2">
        <f>SUM(C189:C191)</f>
        <v>0</v>
      </c>
      <c r="D192" s="2"/>
      <c r="E192" s="3">
        <f>SUM(E189:E191)</f>
        <v>0</v>
      </c>
      <c r="F192" s="3">
        <f>SUM(F189:F191)</f>
        <v>0</v>
      </c>
      <c r="G192" s="77">
        <f>SUM(G189:G191)</f>
        <v>0</v>
      </c>
      <c r="H192" s="80"/>
    </row>
    <row r="193" spans="1:8" ht="60">
      <c r="A193" s="117">
        <v>15</v>
      </c>
      <c r="B193" s="133" t="s">
        <v>18</v>
      </c>
      <c r="C193" s="10">
        <v>1</v>
      </c>
      <c r="D193" s="10" t="s">
        <v>54</v>
      </c>
      <c r="E193" s="12">
        <v>252876</v>
      </c>
      <c r="F193" s="12">
        <v>252876</v>
      </c>
      <c r="G193" s="13">
        <f t="shared" si="9"/>
        <v>0</v>
      </c>
      <c r="H193" s="81" t="s">
        <v>93</v>
      </c>
    </row>
    <row r="194" spans="1:8" ht="15.75">
      <c r="A194" s="118"/>
      <c r="B194" s="134"/>
      <c r="C194" s="21"/>
      <c r="D194" s="21"/>
      <c r="E194" s="12"/>
      <c r="F194" s="12"/>
      <c r="G194" s="13">
        <f t="shared" ref="G194:G197" si="18">E194-F194</f>
        <v>0</v>
      </c>
      <c r="H194" s="80"/>
    </row>
    <row r="195" spans="1:8" ht="15.75">
      <c r="A195" s="118"/>
      <c r="B195" s="134"/>
      <c r="C195" s="21"/>
      <c r="D195" s="21"/>
      <c r="E195" s="12"/>
      <c r="F195" s="12"/>
      <c r="G195" s="13">
        <f t="shared" si="18"/>
        <v>0</v>
      </c>
      <c r="H195" s="80"/>
    </row>
    <row r="196" spans="1:8" ht="15.75">
      <c r="A196" s="118"/>
      <c r="B196" s="134"/>
      <c r="C196" s="21"/>
      <c r="D196" s="21"/>
      <c r="E196" s="12"/>
      <c r="F196" s="12"/>
      <c r="G196" s="13">
        <f t="shared" si="18"/>
        <v>0</v>
      </c>
      <c r="H196" s="80"/>
    </row>
    <row r="197" spans="1:8" ht="15.75">
      <c r="A197" s="118"/>
      <c r="B197" s="134"/>
      <c r="C197" s="21"/>
      <c r="D197" s="26"/>
      <c r="E197" s="13"/>
      <c r="F197" s="13"/>
      <c r="G197" s="13">
        <f t="shared" si="18"/>
        <v>0</v>
      </c>
      <c r="H197" s="80"/>
    </row>
    <row r="198" spans="1:8" ht="18.75">
      <c r="A198" s="122" t="s">
        <v>4</v>
      </c>
      <c r="B198" s="122"/>
      <c r="C198" s="2">
        <f>SUM(C193:C197)</f>
        <v>1</v>
      </c>
      <c r="D198" s="2"/>
      <c r="E198" s="6">
        <f>SUM(E193:E197)</f>
        <v>252876</v>
      </c>
      <c r="F198" s="6">
        <f>SUM(F193:F197)</f>
        <v>252876</v>
      </c>
      <c r="G198" s="77">
        <f>SUM(G193:G197)</f>
        <v>0</v>
      </c>
      <c r="H198" s="80"/>
    </row>
    <row r="199" spans="1:8" ht="51.75" customHeight="1">
      <c r="A199" s="141">
        <v>16</v>
      </c>
      <c r="B199" s="142" t="s">
        <v>23</v>
      </c>
      <c r="C199" s="16">
        <v>1</v>
      </c>
      <c r="D199" s="97" t="s">
        <v>113</v>
      </c>
      <c r="E199" s="17">
        <v>28000</v>
      </c>
      <c r="F199" s="17">
        <v>28000</v>
      </c>
      <c r="G199" s="13">
        <f>E199-F199</f>
        <v>0</v>
      </c>
      <c r="H199" s="101" t="s">
        <v>114</v>
      </c>
    </row>
    <row r="200" spans="1:8" ht="99.75" customHeight="1">
      <c r="A200" s="141"/>
      <c r="B200" s="143"/>
      <c r="C200" s="16">
        <v>1</v>
      </c>
      <c r="D200" s="97" t="s">
        <v>128</v>
      </c>
      <c r="E200" s="17">
        <v>170000</v>
      </c>
      <c r="F200" s="17">
        <v>133400</v>
      </c>
      <c r="G200" s="13">
        <f t="shared" ref="G200:G201" si="19">E200-F200</f>
        <v>36600</v>
      </c>
      <c r="H200" s="81" t="s">
        <v>129</v>
      </c>
    </row>
    <row r="201" spans="1:8" ht="45">
      <c r="A201" s="141"/>
      <c r="B201" s="143"/>
      <c r="C201" s="16">
        <v>1</v>
      </c>
      <c r="D201" s="97" t="s">
        <v>130</v>
      </c>
      <c r="E201" s="17">
        <v>110500</v>
      </c>
      <c r="F201" s="17">
        <v>98100</v>
      </c>
      <c r="G201" s="13">
        <f t="shared" si="19"/>
        <v>12400</v>
      </c>
      <c r="H201" s="101" t="s">
        <v>131</v>
      </c>
    </row>
    <row r="202" spans="1:8" ht="15.75">
      <c r="A202" s="141"/>
      <c r="B202" s="143"/>
      <c r="C202" s="25"/>
      <c r="D202" s="25"/>
      <c r="E202" s="17"/>
      <c r="F202" s="17"/>
      <c r="G202" s="22">
        <f t="shared" ref="G202:G214" si="20">E202-F202</f>
        <v>0</v>
      </c>
      <c r="H202" s="80"/>
    </row>
    <row r="203" spans="1:8" ht="15.75">
      <c r="A203" s="141"/>
      <c r="B203" s="143"/>
      <c r="C203" s="27"/>
      <c r="D203" s="27"/>
      <c r="E203" s="17"/>
      <c r="F203" s="17"/>
      <c r="G203" s="22">
        <f t="shared" si="20"/>
        <v>0</v>
      </c>
      <c r="H203" s="80"/>
    </row>
    <row r="204" spans="1:8" ht="15.75">
      <c r="A204" s="141"/>
      <c r="B204" s="143"/>
      <c r="C204" s="27"/>
      <c r="D204" s="27"/>
      <c r="E204" s="17"/>
      <c r="F204" s="17"/>
      <c r="G204" s="22">
        <f t="shared" si="20"/>
        <v>0</v>
      </c>
      <c r="H204" s="80"/>
    </row>
    <row r="205" spans="1:8" ht="15.75">
      <c r="A205" s="141"/>
      <c r="B205" s="143"/>
      <c r="C205" s="45"/>
      <c r="D205" s="45"/>
      <c r="E205" s="17"/>
      <c r="F205" s="17"/>
      <c r="G205" s="22">
        <f t="shared" si="20"/>
        <v>0</v>
      </c>
      <c r="H205" s="80"/>
    </row>
    <row r="206" spans="1:8" ht="15.75">
      <c r="A206" s="141"/>
      <c r="B206" s="143"/>
      <c r="C206" s="45"/>
      <c r="D206" s="45"/>
      <c r="E206" s="17"/>
      <c r="F206" s="17"/>
      <c r="G206" s="22">
        <f t="shared" si="20"/>
        <v>0</v>
      </c>
      <c r="H206" s="80"/>
    </row>
    <row r="207" spans="1:8" ht="15.75">
      <c r="A207" s="141"/>
      <c r="B207" s="143"/>
      <c r="C207" s="45"/>
      <c r="D207" s="45"/>
      <c r="E207" s="17"/>
      <c r="F207" s="17"/>
      <c r="G207" s="22">
        <f t="shared" si="20"/>
        <v>0</v>
      </c>
      <c r="H207" s="80"/>
    </row>
    <row r="208" spans="1:8" ht="15.75">
      <c r="A208" s="141"/>
      <c r="B208" s="143"/>
      <c r="C208" s="45"/>
      <c r="D208" s="45"/>
      <c r="E208" s="17"/>
      <c r="F208" s="17"/>
      <c r="G208" s="22">
        <f t="shared" si="20"/>
        <v>0</v>
      </c>
      <c r="H208" s="80"/>
    </row>
    <row r="209" spans="1:8" ht="15.75">
      <c r="A209" s="141"/>
      <c r="B209" s="143"/>
      <c r="C209" s="45"/>
      <c r="D209" s="45"/>
      <c r="E209" s="17"/>
      <c r="F209" s="17"/>
      <c r="G209" s="22">
        <f t="shared" si="20"/>
        <v>0</v>
      </c>
      <c r="H209" s="80"/>
    </row>
    <row r="210" spans="1:8" ht="15.75">
      <c r="A210" s="141"/>
      <c r="B210" s="143"/>
      <c r="C210" s="45"/>
      <c r="D210" s="45"/>
      <c r="E210" s="17"/>
      <c r="F210" s="17"/>
      <c r="G210" s="22">
        <f t="shared" si="20"/>
        <v>0</v>
      </c>
      <c r="H210" s="80"/>
    </row>
    <row r="211" spans="1:8" ht="15.75">
      <c r="A211" s="141"/>
      <c r="B211" s="143"/>
      <c r="C211" s="45"/>
      <c r="D211" s="45"/>
      <c r="E211" s="17"/>
      <c r="F211" s="17"/>
      <c r="G211" s="22">
        <f t="shared" si="20"/>
        <v>0</v>
      </c>
      <c r="H211" s="80"/>
    </row>
    <row r="212" spans="1:8" ht="15.75">
      <c r="A212" s="141"/>
      <c r="B212" s="143"/>
      <c r="C212" s="45"/>
      <c r="D212" s="45"/>
      <c r="E212" s="17"/>
      <c r="F212" s="17"/>
      <c r="G212" s="22">
        <f t="shared" si="20"/>
        <v>0</v>
      </c>
      <c r="H212" s="80"/>
    </row>
    <row r="213" spans="1:8" ht="15.75">
      <c r="A213" s="141"/>
      <c r="B213" s="143"/>
      <c r="C213" s="45"/>
      <c r="D213" s="45"/>
      <c r="E213" s="17"/>
      <c r="F213" s="17"/>
      <c r="G213" s="22">
        <f t="shared" si="20"/>
        <v>0</v>
      </c>
      <c r="H213" s="80"/>
    </row>
    <row r="214" spans="1:8" ht="15.75">
      <c r="A214" s="141"/>
      <c r="B214" s="143"/>
      <c r="C214" s="45"/>
      <c r="D214" s="45"/>
      <c r="E214" s="17"/>
      <c r="F214" s="17"/>
      <c r="G214" s="22">
        <f t="shared" si="20"/>
        <v>0</v>
      </c>
      <c r="H214" s="80"/>
    </row>
    <row r="215" spans="1:8" ht="18.75">
      <c r="A215" s="130" t="s">
        <v>4</v>
      </c>
      <c r="B215" s="131"/>
      <c r="C215" s="18">
        <f>SUM(C199:C214)</f>
        <v>3</v>
      </c>
      <c r="D215" s="156"/>
      <c r="E215" s="15">
        <f>SUM(E199:E214)</f>
        <v>308500</v>
      </c>
      <c r="F215" s="15">
        <f>SUM(F199:F214)</f>
        <v>259500</v>
      </c>
      <c r="G215" s="78">
        <f>SUM(G199:G214)</f>
        <v>49000</v>
      </c>
      <c r="H215" s="80"/>
    </row>
    <row r="216" spans="1:8" ht="60" customHeight="1">
      <c r="A216" s="112">
        <v>17</v>
      </c>
      <c r="B216" s="133" t="s">
        <v>25</v>
      </c>
      <c r="C216" s="50">
        <v>1</v>
      </c>
      <c r="D216" s="86" t="s">
        <v>155</v>
      </c>
      <c r="E216" s="54">
        <v>21600</v>
      </c>
      <c r="F216" s="54">
        <v>18999</v>
      </c>
      <c r="G216" s="22">
        <f>E216-F216</f>
        <v>2601</v>
      </c>
      <c r="H216" s="154" t="s">
        <v>156</v>
      </c>
    </row>
    <row r="217" spans="1:8" ht="63.75" customHeight="1">
      <c r="A217" s="113"/>
      <c r="B217" s="134"/>
      <c r="C217" s="16">
        <v>1</v>
      </c>
      <c r="D217" s="152" t="s">
        <v>157</v>
      </c>
      <c r="E217" s="24">
        <v>26400</v>
      </c>
      <c r="F217" s="24">
        <v>20160</v>
      </c>
      <c r="G217" s="22">
        <f>E217-F217</f>
        <v>6240</v>
      </c>
      <c r="H217" s="152" t="s">
        <v>158</v>
      </c>
    </row>
    <row r="218" spans="1:8" ht="15.75">
      <c r="A218" s="113"/>
      <c r="B218" s="134"/>
      <c r="C218" s="61"/>
      <c r="D218" s="58"/>
      <c r="E218" s="24"/>
      <c r="F218" s="24"/>
      <c r="G218" s="22">
        <f>E218-F218</f>
        <v>0</v>
      </c>
      <c r="H218" s="80"/>
    </row>
    <row r="219" spans="1:8" ht="15.75">
      <c r="A219" s="113"/>
      <c r="B219" s="134"/>
      <c r="C219" s="66"/>
      <c r="D219" s="65"/>
      <c r="E219" s="24"/>
      <c r="F219" s="24"/>
      <c r="G219" s="22">
        <f t="shared" ref="G219:G225" si="21">E219-F219</f>
        <v>0</v>
      </c>
      <c r="H219" s="80"/>
    </row>
    <row r="220" spans="1:8" ht="15.75">
      <c r="A220" s="113"/>
      <c r="B220" s="134"/>
      <c r="C220" s="66"/>
      <c r="D220" s="65"/>
      <c r="E220" s="24"/>
      <c r="F220" s="24"/>
      <c r="G220" s="22">
        <f t="shared" si="21"/>
        <v>0</v>
      </c>
      <c r="H220" s="80"/>
    </row>
    <row r="221" spans="1:8" ht="15.75">
      <c r="A221" s="113"/>
      <c r="B221" s="134"/>
      <c r="C221" s="66"/>
      <c r="D221" s="65"/>
      <c r="E221" s="24"/>
      <c r="F221" s="24"/>
      <c r="G221" s="22">
        <f t="shared" si="21"/>
        <v>0</v>
      </c>
      <c r="H221" s="80"/>
    </row>
    <row r="222" spans="1:8" ht="15.75">
      <c r="A222" s="113"/>
      <c r="B222" s="134"/>
      <c r="C222" s="66"/>
      <c r="D222" s="65"/>
      <c r="E222" s="24"/>
      <c r="F222" s="24"/>
      <c r="G222" s="22">
        <f t="shared" si="21"/>
        <v>0</v>
      </c>
      <c r="H222" s="80"/>
    </row>
    <row r="223" spans="1:8" ht="15.75">
      <c r="A223" s="113"/>
      <c r="B223" s="134"/>
      <c r="C223" s="66"/>
      <c r="D223" s="65"/>
      <c r="E223" s="24"/>
      <c r="F223" s="24"/>
      <c r="G223" s="22">
        <f t="shared" si="21"/>
        <v>0</v>
      </c>
      <c r="H223" s="80"/>
    </row>
    <row r="224" spans="1:8" ht="15.75">
      <c r="A224" s="113"/>
      <c r="B224" s="134"/>
      <c r="C224" s="66"/>
      <c r="D224" s="65"/>
      <c r="E224" s="24"/>
      <c r="F224" s="24"/>
      <c r="G224" s="22">
        <f t="shared" si="21"/>
        <v>0</v>
      </c>
      <c r="H224" s="80"/>
    </row>
    <row r="225" spans="1:8" ht="15.75">
      <c r="A225" s="113"/>
      <c r="B225" s="134"/>
      <c r="C225" s="66"/>
      <c r="D225" s="65"/>
      <c r="E225" s="24"/>
      <c r="F225" s="24"/>
      <c r="G225" s="22">
        <f t="shared" si="21"/>
        <v>0</v>
      </c>
      <c r="H225" s="80"/>
    </row>
    <row r="226" spans="1:8" ht="18.75">
      <c r="A226" s="122" t="s">
        <v>4</v>
      </c>
      <c r="B226" s="122"/>
      <c r="C226" s="18">
        <f>SUM(C216:C225)</f>
        <v>2</v>
      </c>
      <c r="D226" s="18"/>
      <c r="E226" s="15">
        <f>SUM(E216:E225)</f>
        <v>48000</v>
      </c>
      <c r="F226" s="15">
        <f>SUM(F216:F225)</f>
        <v>39159</v>
      </c>
      <c r="G226" s="78">
        <f>SUM(G216:G225)</f>
        <v>8841</v>
      </c>
      <c r="H226" s="80"/>
    </row>
    <row r="227" spans="1:8" ht="45">
      <c r="A227" s="112">
        <v>18</v>
      </c>
      <c r="B227" s="133" t="s">
        <v>26</v>
      </c>
      <c r="C227" s="27">
        <v>1</v>
      </c>
      <c r="D227" s="32" t="s">
        <v>98</v>
      </c>
      <c r="E227" s="17">
        <v>186350</v>
      </c>
      <c r="F227" s="17">
        <v>183047.5</v>
      </c>
      <c r="G227" s="22">
        <f t="shared" ref="G227:G252" si="22">E227-F227</f>
        <v>3302.5</v>
      </c>
      <c r="H227" s="81" t="s">
        <v>99</v>
      </c>
    </row>
    <row r="228" spans="1:8" ht="15.75">
      <c r="A228" s="113"/>
      <c r="B228" s="134"/>
      <c r="C228" s="27"/>
      <c r="D228" s="27"/>
      <c r="E228" s="17"/>
      <c r="F228" s="17"/>
      <c r="G228" s="22">
        <f t="shared" si="22"/>
        <v>0</v>
      </c>
      <c r="H228" s="80"/>
    </row>
    <row r="229" spans="1:8" ht="15.75">
      <c r="A229" s="113"/>
      <c r="B229" s="134"/>
      <c r="C229" s="27"/>
      <c r="D229" s="27"/>
      <c r="E229" s="17"/>
      <c r="F229" s="17"/>
      <c r="G229" s="22">
        <f t="shared" si="22"/>
        <v>0</v>
      </c>
      <c r="H229" s="80"/>
    </row>
    <row r="230" spans="1:8" ht="15.75">
      <c r="A230" s="113"/>
      <c r="B230" s="134"/>
      <c r="C230" s="45"/>
      <c r="D230" s="45"/>
      <c r="E230" s="17"/>
      <c r="F230" s="17"/>
      <c r="G230" s="22">
        <f t="shared" si="22"/>
        <v>0</v>
      </c>
      <c r="H230" s="80"/>
    </row>
    <row r="231" spans="1:8" ht="18.75">
      <c r="A231" s="29"/>
      <c r="B231" s="29" t="s">
        <v>4</v>
      </c>
      <c r="C231" s="30">
        <f>SUM(C227:C230)</f>
        <v>1</v>
      </c>
      <c r="D231" s="30"/>
      <c r="E231" s="15">
        <f>SUM(E227:E230)</f>
        <v>186350</v>
      </c>
      <c r="F231" s="15">
        <f>SUM(F227:F230)</f>
        <v>183047.5</v>
      </c>
      <c r="G231" s="78">
        <f>SUM(G227:G230)</f>
        <v>3302.5</v>
      </c>
      <c r="H231" s="80"/>
    </row>
    <row r="232" spans="1:8" ht="47.25" customHeight="1">
      <c r="A232" s="137">
        <v>19</v>
      </c>
      <c r="B232" s="139" t="s">
        <v>34</v>
      </c>
      <c r="C232" s="33"/>
      <c r="D232" s="32"/>
      <c r="E232" s="17"/>
      <c r="F232" s="17"/>
      <c r="G232" s="22">
        <f t="shared" si="22"/>
        <v>0</v>
      </c>
      <c r="H232" s="80"/>
    </row>
    <row r="233" spans="1:8" ht="15.75">
      <c r="A233" s="138"/>
      <c r="B233" s="140"/>
      <c r="C233" s="43"/>
      <c r="D233" s="41"/>
      <c r="E233" s="17"/>
      <c r="F233" s="17"/>
      <c r="G233" s="22">
        <f t="shared" si="22"/>
        <v>0</v>
      </c>
      <c r="H233" s="80"/>
    </row>
    <row r="234" spans="1:8" ht="18.75">
      <c r="A234" s="35"/>
      <c r="B234" s="35" t="s">
        <v>4</v>
      </c>
      <c r="C234" s="30">
        <f>SUM(C232:C233)</f>
        <v>0</v>
      </c>
      <c r="D234" s="30"/>
      <c r="E234" s="15">
        <f>SUM(E232:E233)</f>
        <v>0</v>
      </c>
      <c r="F234" s="15">
        <f>SUM(F232:F233)</f>
        <v>0</v>
      </c>
      <c r="G234" s="78">
        <f>SUM(G232:G233)</f>
        <v>0</v>
      </c>
      <c r="H234" s="80"/>
    </row>
    <row r="235" spans="1:8" ht="60">
      <c r="A235" s="137">
        <v>20</v>
      </c>
      <c r="B235" s="146" t="s">
        <v>36</v>
      </c>
      <c r="C235" s="40">
        <v>1</v>
      </c>
      <c r="D235" s="39" t="s">
        <v>91</v>
      </c>
      <c r="E235" s="17">
        <v>21000</v>
      </c>
      <c r="F235" s="17">
        <v>20685</v>
      </c>
      <c r="G235" s="22">
        <f t="shared" si="22"/>
        <v>315</v>
      </c>
      <c r="H235" s="96" t="s">
        <v>92</v>
      </c>
    </row>
    <row r="236" spans="1:8" ht="85.5" customHeight="1">
      <c r="A236" s="145"/>
      <c r="B236" s="147"/>
      <c r="C236" s="40">
        <v>1</v>
      </c>
      <c r="D236" s="91" t="s">
        <v>108</v>
      </c>
      <c r="E236" s="17">
        <v>300000</v>
      </c>
      <c r="F236" s="17">
        <v>213150</v>
      </c>
      <c r="G236" s="22">
        <f t="shared" si="22"/>
        <v>86850</v>
      </c>
      <c r="H236" s="95" t="s">
        <v>109</v>
      </c>
    </row>
    <row r="237" spans="1:8" ht="60">
      <c r="A237" s="145"/>
      <c r="B237" s="147"/>
      <c r="C237" s="40">
        <v>1</v>
      </c>
      <c r="D237" s="102" t="s">
        <v>108</v>
      </c>
      <c r="E237" s="17">
        <v>511000</v>
      </c>
      <c r="F237" s="17">
        <v>500955</v>
      </c>
      <c r="G237" s="22">
        <f t="shared" si="22"/>
        <v>10045</v>
      </c>
      <c r="H237" s="95" t="s">
        <v>109</v>
      </c>
    </row>
    <row r="238" spans="1:8" ht="18.75">
      <c r="A238" s="145"/>
      <c r="B238" s="147"/>
      <c r="C238" s="40"/>
      <c r="D238" s="46"/>
      <c r="E238" s="17"/>
      <c r="F238" s="17"/>
      <c r="G238" s="22">
        <f t="shared" si="22"/>
        <v>0</v>
      </c>
      <c r="H238" s="80"/>
    </row>
    <row r="239" spans="1:8" ht="18.75">
      <c r="A239" s="145"/>
      <c r="B239" s="147"/>
      <c r="C239" s="40"/>
      <c r="D239" s="61"/>
      <c r="E239" s="17"/>
      <c r="F239" s="17"/>
      <c r="G239" s="22">
        <f t="shared" si="22"/>
        <v>0</v>
      </c>
      <c r="H239" s="80"/>
    </row>
    <row r="240" spans="1:8" ht="18.75">
      <c r="A240" s="138"/>
      <c r="B240" s="148"/>
      <c r="C240" s="40"/>
      <c r="D240" s="66"/>
      <c r="E240" s="17"/>
      <c r="F240" s="17"/>
      <c r="G240" s="22">
        <f t="shared" si="22"/>
        <v>0</v>
      </c>
      <c r="H240" s="80"/>
    </row>
    <row r="241" spans="1:8" ht="18.75">
      <c r="A241" s="38"/>
      <c r="B241" s="38" t="s">
        <v>4</v>
      </c>
      <c r="C241" s="30">
        <f>SUM(C235:C240)</f>
        <v>3</v>
      </c>
      <c r="D241" s="30"/>
      <c r="E241" s="15">
        <f>SUM(E235:E240)</f>
        <v>832000</v>
      </c>
      <c r="F241" s="15">
        <f>SUM(F235:F240)</f>
        <v>734790</v>
      </c>
      <c r="G241" s="78">
        <f>SUM(G235:G240)</f>
        <v>97210</v>
      </c>
      <c r="H241" s="80"/>
    </row>
    <row r="242" spans="1:8" ht="31.5" customHeight="1">
      <c r="A242" s="137">
        <v>21</v>
      </c>
      <c r="B242" s="139" t="s">
        <v>38</v>
      </c>
      <c r="C242" s="43"/>
      <c r="D242" s="43"/>
      <c r="E242" s="17"/>
      <c r="F242" s="17"/>
      <c r="G242" s="22">
        <f t="shared" si="22"/>
        <v>0</v>
      </c>
      <c r="H242" s="80"/>
    </row>
    <row r="243" spans="1:8" ht="15.75">
      <c r="A243" s="145"/>
      <c r="B243" s="144"/>
      <c r="C243" s="66"/>
      <c r="D243" s="66"/>
      <c r="E243" s="17"/>
      <c r="F243" s="17"/>
      <c r="G243" s="22">
        <f t="shared" si="22"/>
        <v>0</v>
      </c>
      <c r="H243" s="80"/>
    </row>
    <row r="244" spans="1:8" ht="15.75">
      <c r="A244" s="138"/>
      <c r="B244" s="140"/>
      <c r="C244" s="69"/>
      <c r="D244" s="69"/>
      <c r="E244" s="17"/>
      <c r="F244" s="17"/>
      <c r="G244" s="22">
        <f t="shared" si="22"/>
        <v>0</v>
      </c>
      <c r="H244" s="80"/>
    </row>
    <row r="245" spans="1:8" ht="18.75">
      <c r="A245" s="38"/>
      <c r="B245" s="38" t="s">
        <v>4</v>
      </c>
      <c r="C245" s="30">
        <f>C242+C243+C244</f>
        <v>0</v>
      </c>
      <c r="D245" s="30"/>
      <c r="E245" s="15">
        <f>E242+E243+E244</f>
        <v>0</v>
      </c>
      <c r="F245" s="15">
        <f>F242+F243+F244</f>
        <v>0</v>
      </c>
      <c r="G245" s="78">
        <f>G242+G243+G244</f>
        <v>0</v>
      </c>
      <c r="H245" s="80"/>
    </row>
    <row r="246" spans="1:8" ht="15.75" customHeight="1">
      <c r="A246" s="127">
        <v>22</v>
      </c>
      <c r="B246" s="114" t="s">
        <v>41</v>
      </c>
      <c r="C246" s="49"/>
      <c r="D246" s="49"/>
      <c r="E246" s="17"/>
      <c r="F246" s="17"/>
      <c r="G246" s="22">
        <f t="shared" si="22"/>
        <v>0</v>
      </c>
      <c r="H246" s="80"/>
    </row>
    <row r="247" spans="1:8" ht="15.75" customHeight="1">
      <c r="A247" s="128"/>
      <c r="B247" s="115"/>
      <c r="C247" s="49"/>
      <c r="D247" s="49"/>
      <c r="E247" s="17"/>
      <c r="F247" s="17"/>
      <c r="G247" s="22">
        <f t="shared" si="22"/>
        <v>0</v>
      </c>
      <c r="H247" s="80"/>
    </row>
    <row r="248" spans="1:8" ht="15.75" customHeight="1">
      <c r="A248" s="128"/>
      <c r="B248" s="115"/>
      <c r="C248" s="49"/>
      <c r="D248" s="49"/>
      <c r="E248" s="17"/>
      <c r="F248" s="17"/>
      <c r="G248" s="22">
        <f t="shared" si="22"/>
        <v>0</v>
      </c>
      <c r="H248" s="80"/>
    </row>
    <row r="249" spans="1:8" ht="15.75" customHeight="1">
      <c r="A249" s="128"/>
      <c r="B249" s="115"/>
      <c r="C249" s="49"/>
      <c r="D249" s="49"/>
      <c r="E249" s="17"/>
      <c r="F249" s="17"/>
      <c r="G249" s="22">
        <f t="shared" si="22"/>
        <v>0</v>
      </c>
      <c r="H249" s="80"/>
    </row>
    <row r="250" spans="1:8" ht="15.75" customHeight="1">
      <c r="A250" s="128"/>
      <c r="B250" s="115"/>
      <c r="C250" s="49"/>
      <c r="D250" s="49"/>
      <c r="E250" s="17"/>
      <c r="F250" s="17"/>
      <c r="G250" s="22">
        <f t="shared" si="22"/>
        <v>0</v>
      </c>
      <c r="H250" s="80"/>
    </row>
    <row r="251" spans="1:8" ht="48" customHeight="1">
      <c r="A251" s="128"/>
      <c r="B251" s="115"/>
      <c r="C251" s="49"/>
      <c r="D251" s="49"/>
      <c r="E251" s="17"/>
      <c r="F251" s="17"/>
      <c r="G251" s="22">
        <f t="shared" si="22"/>
        <v>0</v>
      </c>
      <c r="H251" s="80"/>
    </row>
    <row r="252" spans="1:8" ht="15.75">
      <c r="A252" s="129"/>
      <c r="B252" s="126"/>
      <c r="C252" s="69"/>
      <c r="D252" s="69"/>
      <c r="E252" s="17"/>
      <c r="F252" s="17"/>
      <c r="G252" s="22">
        <f t="shared" si="22"/>
        <v>0</v>
      </c>
      <c r="H252" s="80"/>
    </row>
    <row r="253" spans="1:8" ht="18.75">
      <c r="A253" s="53"/>
      <c r="B253" s="47" t="s">
        <v>4</v>
      </c>
      <c r="C253" s="30">
        <f>SUM(C246:C252)</f>
        <v>0</v>
      </c>
      <c r="D253" s="49"/>
      <c r="E253" s="15">
        <f>SUM(E246:E252)</f>
        <v>0</v>
      </c>
      <c r="F253" s="30">
        <f>SUM(F246:F252)</f>
        <v>0</v>
      </c>
      <c r="G253" s="78">
        <f>SUM(G246:G252)</f>
        <v>0</v>
      </c>
      <c r="H253" s="80"/>
    </row>
    <row r="254" spans="1:8" ht="21.75" customHeight="1" thickBot="1">
      <c r="A254" s="136" t="s">
        <v>22</v>
      </c>
      <c r="B254" s="136"/>
      <c r="C254" s="7">
        <f>C9+C12+C18+C29+C39+C84+C109+C113+C123+C139+C149+C168+C188+C192+C198+C215+C226+C231+C234+C241+C245+C253</f>
        <v>103</v>
      </c>
      <c r="D254" s="8"/>
      <c r="E254" s="7">
        <f>E9+E12+E18+E29+E39+E84+E109+E113+E123+E139+E149+E168+E188+E192+E198+E215+E226+E231+E234+E241+E245+E253</f>
        <v>37218818.140000001</v>
      </c>
      <c r="F254" s="7">
        <f>F9+F12+F18+F29+F39+F84+F109+F113+F123+F139+F149+F168+F188+F192+F198+F215+F226+F231+F234+F241+F245+F253</f>
        <v>35238470.719999999</v>
      </c>
      <c r="G254" s="79">
        <f>G9+G12+G18+G29+G39+G84+G109+G113+G123+G139+G149+G168+G188+G192+G198+G215+G226+G231+G234+G241+G245+G253</f>
        <v>1980347.42</v>
      </c>
      <c r="H254" s="80"/>
    </row>
    <row r="256" spans="1:8">
      <c r="G256" s="9">
        <f>G254/E254*100</f>
        <v>5.3208229572224663</v>
      </c>
    </row>
  </sheetData>
  <mergeCells count="64">
    <mergeCell ref="H83:H84"/>
    <mergeCell ref="A1:H1"/>
    <mergeCell ref="B85:B108"/>
    <mergeCell ref="A85:A108"/>
    <mergeCell ref="B40:B83"/>
    <mergeCell ref="A84:B84"/>
    <mergeCell ref="A39:B39"/>
    <mergeCell ref="A18:B18"/>
    <mergeCell ref="A9:B9"/>
    <mergeCell ref="A12:B12"/>
    <mergeCell ref="A29:B29"/>
    <mergeCell ref="A30:A38"/>
    <mergeCell ref="B30:B38"/>
    <mergeCell ref="A10:A11"/>
    <mergeCell ref="B10:B11"/>
    <mergeCell ref="B19:B26"/>
    <mergeCell ref="A3:A8"/>
    <mergeCell ref="A254:B254"/>
    <mergeCell ref="A226:B226"/>
    <mergeCell ref="A198:B198"/>
    <mergeCell ref="A193:A197"/>
    <mergeCell ref="B193:B197"/>
    <mergeCell ref="A215:B215"/>
    <mergeCell ref="A232:A233"/>
    <mergeCell ref="B232:B233"/>
    <mergeCell ref="B227:B230"/>
    <mergeCell ref="A199:A214"/>
    <mergeCell ref="B199:B214"/>
    <mergeCell ref="A216:A225"/>
    <mergeCell ref="B242:B244"/>
    <mergeCell ref="A242:A244"/>
    <mergeCell ref="A235:A240"/>
    <mergeCell ref="B235:B240"/>
    <mergeCell ref="A246:A252"/>
    <mergeCell ref="B246:B252"/>
    <mergeCell ref="A123:B123"/>
    <mergeCell ref="A139:B139"/>
    <mergeCell ref="A188:B188"/>
    <mergeCell ref="A192:B192"/>
    <mergeCell ref="A168:B168"/>
    <mergeCell ref="A149:B149"/>
    <mergeCell ref="A124:A138"/>
    <mergeCell ref="B124:B138"/>
    <mergeCell ref="A140:A148"/>
    <mergeCell ref="B216:B225"/>
    <mergeCell ref="A189:A191"/>
    <mergeCell ref="B189:B191"/>
    <mergeCell ref="B150:B167"/>
    <mergeCell ref="A150:A167"/>
    <mergeCell ref="A227:A230"/>
    <mergeCell ref="B140:B148"/>
    <mergeCell ref="B3:B8"/>
    <mergeCell ref="A13:A17"/>
    <mergeCell ref="B13:B17"/>
    <mergeCell ref="A19:A28"/>
    <mergeCell ref="A114:A122"/>
    <mergeCell ref="B114:B122"/>
    <mergeCell ref="B169:B187"/>
    <mergeCell ref="A169:A187"/>
    <mergeCell ref="A113:B113"/>
    <mergeCell ref="A110:A112"/>
    <mergeCell ref="B110:B112"/>
    <mergeCell ref="A109:B109"/>
    <mergeCell ref="A40:A83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rowBreaks count="3" manualBreakCount="3">
    <brk id="84" max="16383" man="1"/>
    <brk id="123" max="16383" man="1"/>
    <brk id="1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2018-12-06T09:50:41Z</dcterms:modified>
</cp:coreProperties>
</file>